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9a6437bf439d8fb/デスクトップ/"/>
    </mc:Choice>
  </mc:AlternateContent>
  <xr:revisionPtr revIDLastSave="1" documentId="8_{55DE0DDB-00CC-4D30-A718-78909F58F19C}" xr6:coauthVersionLast="47" xr6:coauthVersionMax="47" xr10:uidLastSave="{3CA1E0CC-9450-4E79-BE0A-A188420089DC}"/>
  <bookViews>
    <workbookView xWindow="-110" yWindow="-110" windowWidth="19420" windowHeight="11500" firstSheet="5" activeTab="8" xr2:uid="{00000000-000D-0000-FFFF-FFFF00000000}"/>
  </bookViews>
  <sheets>
    <sheet name="使い方" sheetId="7" r:id="rId1"/>
    <sheet name="フィジーク1" sheetId="5" r:id="rId2"/>
    <sheet name="フィジーク２" sheetId="8" r:id="rId3"/>
    <sheet name="フィジーク３" sheetId="9" r:id="rId4"/>
    <sheet name="ボディ" sheetId="1" r:id="rId5"/>
    <sheet name="団体得点データ" sheetId="2" r:id="rId6"/>
    <sheet name="団体得点集計" sheetId="6" r:id="rId7"/>
    <sheet name="団体得点集計（ボディ）" sheetId="10" r:id="rId8"/>
    <sheet name="エントリー表（フィジーク）" sheetId="3" r:id="rId9"/>
    <sheet name="エントリー表（ボディ）" sheetId="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0" l="1"/>
  <c r="C6" i="10"/>
  <c r="C9" i="10"/>
  <c r="C10" i="10"/>
  <c r="C14" i="10"/>
  <c r="C16" i="10"/>
  <c r="C17" i="10"/>
  <c r="C18" i="10"/>
  <c r="C20" i="10"/>
  <c r="C21" i="10"/>
  <c r="C22" i="10"/>
  <c r="C23" i="10"/>
  <c r="C3" i="10"/>
  <c r="D10" i="6"/>
  <c r="E4" i="6"/>
  <c r="E5" i="6"/>
  <c r="E6" i="6"/>
  <c r="E9" i="6"/>
  <c r="E10" i="6"/>
  <c r="E11" i="6"/>
  <c r="E13" i="6"/>
  <c r="F13" i="6" s="1"/>
  <c r="E15" i="6"/>
  <c r="E16" i="6"/>
  <c r="E17" i="6"/>
  <c r="F17" i="6" s="1"/>
  <c r="E18" i="6"/>
  <c r="E20" i="6"/>
  <c r="E21" i="6"/>
  <c r="E23" i="6"/>
  <c r="E3" i="6"/>
  <c r="D4" i="6"/>
  <c r="D5" i="6"/>
  <c r="D6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3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P6" i="5"/>
  <c r="P7" i="5"/>
  <c r="P8" i="5"/>
  <c r="P9" i="5"/>
  <c r="P10" i="5"/>
  <c r="P11" i="5"/>
  <c r="P12" i="5"/>
  <c r="P13" i="5"/>
  <c r="P14" i="5"/>
  <c r="P5" i="5"/>
  <c r="P6" i="8"/>
  <c r="P7" i="8"/>
  <c r="P8" i="8"/>
  <c r="P9" i="8"/>
  <c r="P10" i="8"/>
  <c r="P11" i="8"/>
  <c r="P12" i="8"/>
  <c r="P13" i="8"/>
  <c r="P14" i="8"/>
  <c r="P15" i="8"/>
  <c r="P16" i="8"/>
  <c r="P5" i="8"/>
  <c r="O5" i="8"/>
  <c r="P6" i="9"/>
  <c r="P7" i="9"/>
  <c r="P8" i="9"/>
  <c r="P9" i="9"/>
  <c r="P10" i="9"/>
  <c r="P11" i="9"/>
  <c r="P12" i="9"/>
  <c r="P13" i="9"/>
  <c r="P14" i="9"/>
  <c r="P5" i="9"/>
  <c r="C4" i="9"/>
  <c r="D4" i="9"/>
  <c r="E4" i="9"/>
  <c r="F4" i="9"/>
  <c r="G4" i="9"/>
  <c r="H4" i="9"/>
  <c r="I4" i="9"/>
  <c r="J5" i="9"/>
  <c r="K5" i="9"/>
  <c r="N5" i="9"/>
  <c r="O5" i="9"/>
  <c r="J6" i="9"/>
  <c r="K6" i="9"/>
  <c r="N6" i="9"/>
  <c r="O6" i="9"/>
  <c r="J7" i="9"/>
  <c r="K7" i="9"/>
  <c r="N7" i="9"/>
  <c r="O7" i="9"/>
  <c r="J8" i="9"/>
  <c r="K8" i="9"/>
  <c r="N8" i="9"/>
  <c r="O8" i="9"/>
  <c r="J9" i="9"/>
  <c r="K9" i="9"/>
  <c r="L9" i="9"/>
  <c r="N9" i="9"/>
  <c r="O9" i="9"/>
  <c r="J10" i="9"/>
  <c r="K10" i="9"/>
  <c r="N10" i="9"/>
  <c r="O10" i="9"/>
  <c r="J11" i="9"/>
  <c r="K11" i="9"/>
  <c r="L11" i="9" s="1"/>
  <c r="N11" i="9"/>
  <c r="O11" i="9"/>
  <c r="J12" i="9"/>
  <c r="K12" i="9"/>
  <c r="L12" i="9"/>
  <c r="N12" i="9"/>
  <c r="O12" i="9"/>
  <c r="J13" i="9"/>
  <c r="K13" i="9"/>
  <c r="L13" i="9" s="1"/>
  <c r="N13" i="9"/>
  <c r="O13" i="9"/>
  <c r="J14" i="9"/>
  <c r="K14" i="9"/>
  <c r="L14" i="9" s="1"/>
  <c r="N14" i="9"/>
  <c r="O14" i="9"/>
  <c r="J15" i="9"/>
  <c r="K15" i="9"/>
  <c r="L15" i="9" s="1"/>
  <c r="N15" i="9"/>
  <c r="O15" i="9"/>
  <c r="P15" i="9"/>
  <c r="J16" i="9"/>
  <c r="K16" i="9"/>
  <c r="L16" i="9" s="1"/>
  <c r="N16" i="9"/>
  <c r="O16" i="9"/>
  <c r="P16" i="9"/>
  <c r="J17" i="9"/>
  <c r="K17" i="9"/>
  <c r="L17" i="9" s="1"/>
  <c r="N17" i="9"/>
  <c r="O17" i="9"/>
  <c r="P17" i="9"/>
  <c r="J18" i="9"/>
  <c r="K18" i="9"/>
  <c r="L18" i="9" s="1"/>
  <c r="N18" i="9"/>
  <c r="O18" i="9"/>
  <c r="P18" i="9"/>
  <c r="J19" i="9"/>
  <c r="K19" i="9"/>
  <c r="L19" i="9" s="1"/>
  <c r="N19" i="9"/>
  <c r="O19" i="9"/>
  <c r="P19" i="9"/>
  <c r="J20" i="9"/>
  <c r="K20" i="9"/>
  <c r="L20" i="9"/>
  <c r="N20" i="9"/>
  <c r="O20" i="9"/>
  <c r="P20" i="9"/>
  <c r="J21" i="9"/>
  <c r="K21" i="9"/>
  <c r="L21" i="9" s="1"/>
  <c r="N21" i="9"/>
  <c r="O21" i="9"/>
  <c r="P21" i="9"/>
  <c r="J22" i="9"/>
  <c r="K22" i="9"/>
  <c r="L22" i="9" s="1"/>
  <c r="N22" i="9"/>
  <c r="O22" i="9"/>
  <c r="P22" i="9"/>
  <c r="J23" i="9"/>
  <c r="K23" i="9"/>
  <c r="L23" i="9" s="1"/>
  <c r="N23" i="9"/>
  <c r="O23" i="9"/>
  <c r="P23" i="9"/>
  <c r="J24" i="9"/>
  <c r="K24" i="9"/>
  <c r="L24" i="9" s="1"/>
  <c r="N24" i="9"/>
  <c r="O24" i="9"/>
  <c r="P24" i="9"/>
  <c r="J25" i="9"/>
  <c r="K25" i="9"/>
  <c r="L25" i="9" s="1"/>
  <c r="N25" i="9"/>
  <c r="O25" i="9"/>
  <c r="P25" i="9"/>
  <c r="J26" i="9"/>
  <c r="K26" i="9"/>
  <c r="L26" i="9"/>
  <c r="N26" i="9"/>
  <c r="O26" i="9"/>
  <c r="P26" i="9"/>
  <c r="J27" i="9"/>
  <c r="K27" i="9"/>
  <c r="L27" i="9" s="1"/>
  <c r="N27" i="9"/>
  <c r="O27" i="9"/>
  <c r="P27" i="9"/>
  <c r="J28" i="9"/>
  <c r="K28" i="9"/>
  <c r="L28" i="9" s="1"/>
  <c r="N28" i="9"/>
  <c r="O28" i="9"/>
  <c r="P28" i="9"/>
  <c r="J29" i="9"/>
  <c r="K29" i="9"/>
  <c r="L29" i="9" s="1"/>
  <c r="N29" i="9"/>
  <c r="O29" i="9"/>
  <c r="P29" i="9"/>
  <c r="J30" i="9"/>
  <c r="K30" i="9"/>
  <c r="L30" i="9" s="1"/>
  <c r="N30" i="9"/>
  <c r="O30" i="9"/>
  <c r="P30" i="9"/>
  <c r="J31" i="9"/>
  <c r="K31" i="9"/>
  <c r="L31" i="9" s="1"/>
  <c r="N31" i="9"/>
  <c r="O31" i="9"/>
  <c r="P31" i="9"/>
  <c r="J32" i="9"/>
  <c r="K32" i="9"/>
  <c r="L32" i="9" s="1"/>
  <c r="N32" i="9"/>
  <c r="O32" i="9"/>
  <c r="P32" i="9"/>
  <c r="J33" i="9"/>
  <c r="K33" i="9"/>
  <c r="L33" i="9" s="1"/>
  <c r="N33" i="9"/>
  <c r="O33" i="9"/>
  <c r="P33" i="9"/>
  <c r="J34" i="9"/>
  <c r="K34" i="9"/>
  <c r="L34" i="9" s="1"/>
  <c r="N34" i="9"/>
  <c r="O34" i="9"/>
  <c r="P34" i="9"/>
  <c r="J35" i="9"/>
  <c r="K35" i="9"/>
  <c r="L35" i="9"/>
  <c r="N35" i="9"/>
  <c r="O35" i="9"/>
  <c r="P35" i="9"/>
  <c r="J36" i="9"/>
  <c r="K36" i="9"/>
  <c r="L36" i="9" s="1"/>
  <c r="N36" i="9"/>
  <c r="O36" i="9"/>
  <c r="P36" i="9"/>
  <c r="J37" i="9"/>
  <c r="K37" i="9"/>
  <c r="L37" i="9" s="1"/>
  <c r="N37" i="9"/>
  <c r="O37" i="9"/>
  <c r="P37" i="9"/>
  <c r="J38" i="9"/>
  <c r="K38" i="9"/>
  <c r="L38" i="9" s="1"/>
  <c r="N38" i="9"/>
  <c r="O38" i="9"/>
  <c r="P38" i="9"/>
  <c r="J39" i="9"/>
  <c r="K39" i="9"/>
  <c r="L39" i="9" s="1"/>
  <c r="N39" i="9"/>
  <c r="O39" i="9"/>
  <c r="P39" i="9"/>
  <c r="J40" i="9"/>
  <c r="K40" i="9"/>
  <c r="L40" i="9" s="1"/>
  <c r="N40" i="9"/>
  <c r="O40" i="9"/>
  <c r="P40" i="9"/>
  <c r="J41" i="9"/>
  <c r="K41" i="9"/>
  <c r="L41" i="9"/>
  <c r="N41" i="9"/>
  <c r="O41" i="9"/>
  <c r="P41" i="9"/>
  <c r="J42" i="9"/>
  <c r="K42" i="9"/>
  <c r="L42" i="9" s="1"/>
  <c r="N42" i="9"/>
  <c r="O42" i="9"/>
  <c r="P42" i="9"/>
  <c r="J43" i="9"/>
  <c r="K43" i="9"/>
  <c r="L43" i="9" s="1"/>
  <c r="N43" i="9"/>
  <c r="O43" i="9"/>
  <c r="P43" i="9"/>
  <c r="J44" i="9"/>
  <c r="K44" i="9"/>
  <c r="L44" i="9"/>
  <c r="N44" i="9"/>
  <c r="O44" i="9"/>
  <c r="P44" i="9"/>
  <c r="J45" i="9"/>
  <c r="K45" i="9"/>
  <c r="L45" i="9" s="1"/>
  <c r="N45" i="9"/>
  <c r="O45" i="9"/>
  <c r="P45" i="9"/>
  <c r="J46" i="9"/>
  <c r="K46" i="9"/>
  <c r="L46" i="9" s="1"/>
  <c r="N46" i="9"/>
  <c r="O46" i="9"/>
  <c r="P46" i="9"/>
  <c r="J47" i="9"/>
  <c r="K47" i="9"/>
  <c r="L47" i="9" s="1"/>
  <c r="N47" i="9"/>
  <c r="O47" i="9"/>
  <c r="P47" i="9"/>
  <c r="J48" i="9"/>
  <c r="K48" i="9"/>
  <c r="L48" i="9" s="1"/>
  <c r="N48" i="9"/>
  <c r="O48" i="9"/>
  <c r="P48" i="9"/>
  <c r="J49" i="9"/>
  <c r="K49" i="9"/>
  <c r="L49" i="9" s="1"/>
  <c r="N49" i="9"/>
  <c r="O49" i="9"/>
  <c r="P49" i="9"/>
  <c r="J50" i="9"/>
  <c r="K50" i="9"/>
  <c r="L50" i="9"/>
  <c r="N50" i="9"/>
  <c r="O50" i="9"/>
  <c r="P50" i="9"/>
  <c r="J51" i="9"/>
  <c r="K51" i="9"/>
  <c r="L51" i="9" s="1"/>
  <c r="N51" i="9"/>
  <c r="O51" i="9"/>
  <c r="P51" i="9"/>
  <c r="J52" i="9"/>
  <c r="K52" i="9"/>
  <c r="L52" i="9" s="1"/>
  <c r="N52" i="9"/>
  <c r="O52" i="9"/>
  <c r="P52" i="9"/>
  <c r="J53" i="9"/>
  <c r="K53" i="9"/>
  <c r="L53" i="9"/>
  <c r="N53" i="9"/>
  <c r="O53" i="9"/>
  <c r="P53" i="9"/>
  <c r="J54" i="9"/>
  <c r="K54" i="9"/>
  <c r="L54" i="9" s="1"/>
  <c r="N54" i="9"/>
  <c r="O54" i="9"/>
  <c r="P54" i="9"/>
  <c r="J55" i="9"/>
  <c r="K55" i="9"/>
  <c r="L55" i="9" s="1"/>
  <c r="N55" i="9"/>
  <c r="O55" i="9"/>
  <c r="P55" i="9"/>
  <c r="J56" i="9"/>
  <c r="K56" i="9"/>
  <c r="L56" i="9" s="1"/>
  <c r="N56" i="9"/>
  <c r="O56" i="9"/>
  <c r="P56" i="9"/>
  <c r="J57" i="9"/>
  <c r="K57" i="9"/>
  <c r="L57" i="9" s="1"/>
  <c r="N57" i="9"/>
  <c r="O57" i="9"/>
  <c r="P57" i="9"/>
  <c r="J58" i="9"/>
  <c r="K58" i="9"/>
  <c r="L58" i="9" s="1"/>
  <c r="N58" i="9"/>
  <c r="O58" i="9"/>
  <c r="P58" i="9"/>
  <c r="J59" i="9"/>
  <c r="K59" i="9"/>
  <c r="L59" i="9" s="1"/>
  <c r="N59" i="9"/>
  <c r="O59" i="9"/>
  <c r="P59" i="9"/>
  <c r="J60" i="9"/>
  <c r="K60" i="9"/>
  <c r="L60" i="9" s="1"/>
  <c r="N60" i="9"/>
  <c r="O60" i="9"/>
  <c r="P60" i="9"/>
  <c r="J61" i="9"/>
  <c r="K61" i="9"/>
  <c r="L61" i="9" s="1"/>
  <c r="N61" i="9"/>
  <c r="O61" i="9"/>
  <c r="P61" i="9"/>
  <c r="J62" i="9"/>
  <c r="K62" i="9"/>
  <c r="L62" i="9" s="1"/>
  <c r="N62" i="9"/>
  <c r="O62" i="9"/>
  <c r="P62" i="9"/>
  <c r="J63" i="9"/>
  <c r="K63" i="9"/>
  <c r="L63" i="9" s="1"/>
  <c r="N63" i="9"/>
  <c r="O63" i="9"/>
  <c r="P63" i="9"/>
  <c r="J64" i="9"/>
  <c r="K64" i="9"/>
  <c r="L64" i="9" s="1"/>
  <c r="N64" i="9"/>
  <c r="O64" i="9"/>
  <c r="P64" i="9"/>
  <c r="J65" i="9"/>
  <c r="K65" i="9"/>
  <c r="L65" i="9" s="1"/>
  <c r="N65" i="9"/>
  <c r="O65" i="9"/>
  <c r="P65" i="9"/>
  <c r="J66" i="9"/>
  <c r="K66" i="9"/>
  <c r="L66" i="9" s="1"/>
  <c r="N66" i="9"/>
  <c r="O66" i="9"/>
  <c r="P66" i="9"/>
  <c r="J67" i="9"/>
  <c r="K67" i="9"/>
  <c r="L67" i="9" s="1"/>
  <c r="N67" i="9"/>
  <c r="O67" i="9"/>
  <c r="P67" i="9"/>
  <c r="J68" i="9"/>
  <c r="K68" i="9"/>
  <c r="L68" i="9" s="1"/>
  <c r="N68" i="9"/>
  <c r="O68" i="9"/>
  <c r="P68" i="9"/>
  <c r="J69" i="9"/>
  <c r="K69" i="9"/>
  <c r="L69" i="9" s="1"/>
  <c r="N69" i="9"/>
  <c r="O69" i="9"/>
  <c r="P69" i="9"/>
  <c r="J70" i="9"/>
  <c r="K70" i="9"/>
  <c r="L70" i="9" s="1"/>
  <c r="N70" i="9"/>
  <c r="O70" i="9"/>
  <c r="P70" i="9"/>
  <c r="J71" i="9"/>
  <c r="K71" i="9"/>
  <c r="L71" i="9" s="1"/>
  <c r="N71" i="9"/>
  <c r="O71" i="9"/>
  <c r="P71" i="9"/>
  <c r="J72" i="9"/>
  <c r="K72" i="9"/>
  <c r="L72" i="9" s="1"/>
  <c r="N72" i="9"/>
  <c r="O72" i="9"/>
  <c r="P72" i="9"/>
  <c r="J73" i="9"/>
  <c r="K73" i="9"/>
  <c r="L73" i="9" s="1"/>
  <c r="N73" i="9"/>
  <c r="O73" i="9"/>
  <c r="P73" i="9"/>
  <c r="J74" i="9"/>
  <c r="K74" i="9"/>
  <c r="L74" i="9" s="1"/>
  <c r="N74" i="9"/>
  <c r="O74" i="9"/>
  <c r="P74" i="9"/>
  <c r="J75" i="9"/>
  <c r="K75" i="9"/>
  <c r="L75" i="9" s="1"/>
  <c r="N75" i="9"/>
  <c r="O75" i="9"/>
  <c r="P75" i="9"/>
  <c r="J76" i="9"/>
  <c r="K76" i="9"/>
  <c r="L76" i="9" s="1"/>
  <c r="N76" i="9"/>
  <c r="O76" i="9"/>
  <c r="P76" i="9"/>
  <c r="J77" i="9"/>
  <c r="K77" i="9"/>
  <c r="L77" i="9"/>
  <c r="N77" i="9"/>
  <c r="O77" i="9"/>
  <c r="P77" i="9"/>
  <c r="J78" i="9"/>
  <c r="K78" i="9"/>
  <c r="L78" i="9" s="1"/>
  <c r="N78" i="9"/>
  <c r="O78" i="9"/>
  <c r="P78" i="9"/>
  <c r="J79" i="9"/>
  <c r="K79" i="9"/>
  <c r="L79" i="9" s="1"/>
  <c r="N79" i="9"/>
  <c r="O79" i="9"/>
  <c r="P79" i="9"/>
  <c r="J80" i="9"/>
  <c r="K80" i="9"/>
  <c r="L80" i="9"/>
  <c r="N80" i="9"/>
  <c r="O80" i="9"/>
  <c r="P80" i="9"/>
  <c r="J81" i="9"/>
  <c r="K81" i="9"/>
  <c r="L81" i="9" s="1"/>
  <c r="N81" i="9"/>
  <c r="O81" i="9"/>
  <c r="P81" i="9"/>
  <c r="J82" i="9"/>
  <c r="K82" i="9"/>
  <c r="L82" i="9" s="1"/>
  <c r="N82" i="9"/>
  <c r="O82" i="9"/>
  <c r="P82" i="9"/>
  <c r="J83" i="9"/>
  <c r="K83" i="9"/>
  <c r="L83" i="9" s="1"/>
  <c r="N83" i="9"/>
  <c r="O83" i="9"/>
  <c r="P83" i="9"/>
  <c r="J84" i="9"/>
  <c r="K84" i="9"/>
  <c r="L84" i="9" s="1"/>
  <c r="N84" i="9"/>
  <c r="O84" i="9"/>
  <c r="P84" i="9"/>
  <c r="J85" i="9"/>
  <c r="K85" i="9"/>
  <c r="L85" i="9" s="1"/>
  <c r="N85" i="9"/>
  <c r="O85" i="9"/>
  <c r="P85" i="9"/>
  <c r="J86" i="9"/>
  <c r="K86" i="9"/>
  <c r="L86" i="9"/>
  <c r="N86" i="9"/>
  <c r="O86" i="9"/>
  <c r="P86" i="9"/>
  <c r="J87" i="9"/>
  <c r="K87" i="9"/>
  <c r="L87" i="9" s="1"/>
  <c r="N87" i="9"/>
  <c r="O87" i="9"/>
  <c r="P87" i="9"/>
  <c r="J88" i="9"/>
  <c r="K88" i="9"/>
  <c r="L88" i="9" s="1"/>
  <c r="N88" i="9"/>
  <c r="O88" i="9"/>
  <c r="P88" i="9"/>
  <c r="J89" i="9"/>
  <c r="K89" i="9"/>
  <c r="L89" i="9"/>
  <c r="N89" i="9"/>
  <c r="O89" i="9"/>
  <c r="P89" i="9"/>
  <c r="J90" i="9"/>
  <c r="K90" i="9"/>
  <c r="L90" i="9" s="1"/>
  <c r="N90" i="9"/>
  <c r="O90" i="9"/>
  <c r="P90" i="9"/>
  <c r="J91" i="9"/>
  <c r="K91" i="9"/>
  <c r="L91" i="9"/>
  <c r="N91" i="9"/>
  <c r="O91" i="9"/>
  <c r="P91" i="9"/>
  <c r="J92" i="9"/>
  <c r="K92" i="9"/>
  <c r="L92" i="9"/>
  <c r="N92" i="9"/>
  <c r="O92" i="9"/>
  <c r="P92" i="9"/>
  <c r="J93" i="9"/>
  <c r="K93" i="9"/>
  <c r="L93" i="9" s="1"/>
  <c r="N93" i="9"/>
  <c r="O93" i="9"/>
  <c r="P93" i="9"/>
  <c r="J94" i="9"/>
  <c r="K94" i="9"/>
  <c r="L94" i="9"/>
  <c r="N94" i="9"/>
  <c r="O94" i="9"/>
  <c r="P94" i="9"/>
  <c r="J95" i="9"/>
  <c r="K95" i="9"/>
  <c r="L95" i="9" s="1"/>
  <c r="N95" i="9"/>
  <c r="O95" i="9"/>
  <c r="P95" i="9"/>
  <c r="J96" i="9"/>
  <c r="K96" i="9"/>
  <c r="L96" i="9" s="1"/>
  <c r="N96" i="9"/>
  <c r="O96" i="9"/>
  <c r="P96" i="9"/>
  <c r="J97" i="9"/>
  <c r="K97" i="9"/>
  <c r="L97" i="9" s="1"/>
  <c r="N97" i="9"/>
  <c r="O97" i="9"/>
  <c r="P97" i="9"/>
  <c r="J98" i="9"/>
  <c r="K98" i="9"/>
  <c r="L98" i="9" s="1"/>
  <c r="N98" i="9"/>
  <c r="O98" i="9"/>
  <c r="P98" i="9"/>
  <c r="J99" i="9"/>
  <c r="K99" i="9"/>
  <c r="L99" i="9" s="1"/>
  <c r="N99" i="9"/>
  <c r="O99" i="9"/>
  <c r="P99" i="9"/>
  <c r="J100" i="9"/>
  <c r="K100" i="9"/>
  <c r="L100" i="9" s="1"/>
  <c r="N100" i="9"/>
  <c r="O100" i="9"/>
  <c r="P100" i="9"/>
  <c r="J101" i="9"/>
  <c r="K101" i="9"/>
  <c r="L101" i="9" s="1"/>
  <c r="N101" i="9"/>
  <c r="O101" i="9"/>
  <c r="P101" i="9"/>
  <c r="J102" i="9"/>
  <c r="K102" i="9"/>
  <c r="L102" i="9" s="1"/>
  <c r="N102" i="9"/>
  <c r="O102" i="9"/>
  <c r="P102" i="9"/>
  <c r="J103" i="9"/>
  <c r="K103" i="9"/>
  <c r="L103" i="9"/>
  <c r="N103" i="9"/>
  <c r="O103" i="9"/>
  <c r="P103" i="9"/>
  <c r="J104" i="9"/>
  <c r="K104" i="9"/>
  <c r="L104" i="9"/>
  <c r="N104" i="9"/>
  <c r="O104" i="9"/>
  <c r="P104" i="9"/>
  <c r="J105" i="9"/>
  <c r="K105" i="9"/>
  <c r="L105" i="9" s="1"/>
  <c r="N105" i="9"/>
  <c r="O105" i="9"/>
  <c r="P105" i="9"/>
  <c r="J106" i="9"/>
  <c r="K106" i="9"/>
  <c r="L106" i="9" s="1"/>
  <c r="N106" i="9"/>
  <c r="O106" i="9"/>
  <c r="P106" i="9"/>
  <c r="J107" i="9"/>
  <c r="K107" i="9"/>
  <c r="L107" i="9" s="1"/>
  <c r="N107" i="9"/>
  <c r="O107" i="9"/>
  <c r="P107" i="9"/>
  <c r="J108" i="9"/>
  <c r="K108" i="9"/>
  <c r="L108" i="9" s="1"/>
  <c r="N108" i="9"/>
  <c r="O108" i="9"/>
  <c r="P108" i="9"/>
  <c r="J109" i="9"/>
  <c r="K109" i="9"/>
  <c r="L109" i="9" s="1"/>
  <c r="N109" i="9"/>
  <c r="O109" i="9"/>
  <c r="P109" i="9"/>
  <c r="J110" i="9"/>
  <c r="K110" i="9"/>
  <c r="L110" i="9"/>
  <c r="N110" i="9"/>
  <c r="O110" i="9"/>
  <c r="P110" i="9"/>
  <c r="J111" i="9"/>
  <c r="K111" i="9"/>
  <c r="L111" i="9" s="1"/>
  <c r="N111" i="9"/>
  <c r="O111" i="9"/>
  <c r="P111" i="9"/>
  <c r="J112" i="9"/>
  <c r="K112" i="9"/>
  <c r="L112" i="9" s="1"/>
  <c r="N112" i="9"/>
  <c r="O112" i="9"/>
  <c r="P112" i="9"/>
  <c r="J113" i="9"/>
  <c r="K113" i="9"/>
  <c r="L113" i="9"/>
  <c r="N113" i="9"/>
  <c r="O113" i="9"/>
  <c r="P113" i="9"/>
  <c r="J114" i="9"/>
  <c r="K114" i="9"/>
  <c r="L114" i="9" s="1"/>
  <c r="N114" i="9"/>
  <c r="O114" i="9"/>
  <c r="P114" i="9"/>
  <c r="J115" i="9"/>
  <c r="K115" i="9"/>
  <c r="L115" i="9"/>
  <c r="N115" i="9"/>
  <c r="O115" i="9"/>
  <c r="P115" i="9"/>
  <c r="J116" i="9"/>
  <c r="K116" i="9"/>
  <c r="L116" i="9"/>
  <c r="N116" i="9"/>
  <c r="O116" i="9"/>
  <c r="P116" i="9"/>
  <c r="J117" i="9"/>
  <c r="K117" i="9"/>
  <c r="L117" i="9" s="1"/>
  <c r="N117" i="9"/>
  <c r="O117" i="9"/>
  <c r="P117" i="9"/>
  <c r="J118" i="9"/>
  <c r="K118" i="9"/>
  <c r="L118" i="9" s="1"/>
  <c r="N118" i="9"/>
  <c r="O118" i="9"/>
  <c r="P118" i="9"/>
  <c r="J119" i="9"/>
  <c r="K119" i="9"/>
  <c r="L119" i="9" s="1"/>
  <c r="N119" i="9"/>
  <c r="O119" i="9"/>
  <c r="P119" i="9"/>
  <c r="J120" i="9"/>
  <c r="K120" i="9"/>
  <c r="L120" i="9" s="1"/>
  <c r="N120" i="9"/>
  <c r="O120" i="9"/>
  <c r="P120" i="9"/>
  <c r="J121" i="9"/>
  <c r="K121" i="9"/>
  <c r="L121" i="9" s="1"/>
  <c r="N121" i="9"/>
  <c r="O121" i="9"/>
  <c r="P121" i="9"/>
  <c r="J122" i="9"/>
  <c r="K122" i="9"/>
  <c r="L122" i="9" s="1"/>
  <c r="N122" i="9"/>
  <c r="O122" i="9"/>
  <c r="P122" i="9"/>
  <c r="J123" i="9"/>
  <c r="K123" i="9"/>
  <c r="L123" i="9" s="1"/>
  <c r="N123" i="9"/>
  <c r="O123" i="9"/>
  <c r="P123" i="9"/>
  <c r="J124" i="9"/>
  <c r="K124" i="9"/>
  <c r="L124" i="9" s="1"/>
  <c r="N124" i="9"/>
  <c r="O124" i="9"/>
  <c r="P124" i="9"/>
  <c r="J125" i="9"/>
  <c r="K125" i="9"/>
  <c r="L125" i="9"/>
  <c r="N125" i="9"/>
  <c r="O125" i="9"/>
  <c r="P125" i="9"/>
  <c r="J126" i="9"/>
  <c r="K126" i="9"/>
  <c r="L126" i="9" s="1"/>
  <c r="N126" i="9"/>
  <c r="O126" i="9"/>
  <c r="P126" i="9"/>
  <c r="J127" i="9"/>
  <c r="K127" i="9"/>
  <c r="L127" i="9"/>
  <c r="N127" i="9"/>
  <c r="O127" i="9"/>
  <c r="P127" i="9"/>
  <c r="J128" i="9"/>
  <c r="K128" i="9"/>
  <c r="L128" i="9"/>
  <c r="N128" i="9"/>
  <c r="O128" i="9"/>
  <c r="P128" i="9"/>
  <c r="J129" i="9"/>
  <c r="K129" i="9"/>
  <c r="L129" i="9" s="1"/>
  <c r="N129" i="9"/>
  <c r="O129" i="9"/>
  <c r="P129" i="9"/>
  <c r="J130" i="9"/>
  <c r="K130" i="9"/>
  <c r="L130" i="9" s="1"/>
  <c r="N130" i="9"/>
  <c r="O130" i="9"/>
  <c r="P130" i="9"/>
  <c r="J131" i="9"/>
  <c r="K131" i="9"/>
  <c r="L131" i="9" s="1"/>
  <c r="N131" i="9"/>
  <c r="O131" i="9"/>
  <c r="P131" i="9"/>
  <c r="J132" i="9"/>
  <c r="K132" i="9"/>
  <c r="L132" i="9" s="1"/>
  <c r="N132" i="9"/>
  <c r="O132" i="9"/>
  <c r="P132" i="9"/>
  <c r="J133" i="9"/>
  <c r="K133" i="9"/>
  <c r="L133" i="9" s="1"/>
  <c r="N133" i="9"/>
  <c r="O133" i="9"/>
  <c r="P133" i="9"/>
  <c r="J134" i="9"/>
  <c r="K134" i="9"/>
  <c r="L134" i="9" s="1"/>
  <c r="N134" i="9"/>
  <c r="O134" i="9"/>
  <c r="P134" i="9"/>
  <c r="J135" i="9"/>
  <c r="K135" i="9"/>
  <c r="L135" i="9" s="1"/>
  <c r="N135" i="9"/>
  <c r="O135" i="9"/>
  <c r="P135" i="9"/>
  <c r="J136" i="9"/>
  <c r="K136" i="9"/>
  <c r="L136" i="9" s="1"/>
  <c r="N136" i="9"/>
  <c r="O136" i="9"/>
  <c r="P136" i="9"/>
  <c r="J137" i="9"/>
  <c r="K137" i="9"/>
  <c r="L137" i="9" s="1"/>
  <c r="N137" i="9"/>
  <c r="O137" i="9"/>
  <c r="P137" i="9"/>
  <c r="J138" i="9"/>
  <c r="K138" i="9"/>
  <c r="L138" i="9" s="1"/>
  <c r="N138" i="9"/>
  <c r="O138" i="9"/>
  <c r="P138" i="9"/>
  <c r="J139" i="9"/>
  <c r="K139" i="9"/>
  <c r="L139" i="9"/>
  <c r="N139" i="9"/>
  <c r="O139" i="9"/>
  <c r="P139" i="9"/>
  <c r="J140" i="9"/>
  <c r="K140" i="9"/>
  <c r="L140" i="9"/>
  <c r="N140" i="9"/>
  <c r="O140" i="9"/>
  <c r="P140" i="9"/>
  <c r="J141" i="9"/>
  <c r="K141" i="9"/>
  <c r="L141" i="9" s="1"/>
  <c r="N141" i="9"/>
  <c r="O141" i="9"/>
  <c r="P141" i="9"/>
  <c r="J142" i="9"/>
  <c r="K142" i="9"/>
  <c r="L142" i="9"/>
  <c r="N142" i="9"/>
  <c r="O142" i="9"/>
  <c r="P142" i="9"/>
  <c r="J143" i="9"/>
  <c r="K143" i="9"/>
  <c r="L143" i="9"/>
  <c r="N143" i="9"/>
  <c r="O143" i="9"/>
  <c r="P143" i="9"/>
  <c r="J144" i="9"/>
  <c r="K144" i="9"/>
  <c r="L144" i="9" s="1"/>
  <c r="N144" i="9"/>
  <c r="O144" i="9"/>
  <c r="P144" i="9"/>
  <c r="J145" i="9"/>
  <c r="K145" i="9"/>
  <c r="L145" i="9"/>
  <c r="N145" i="9"/>
  <c r="O145" i="9"/>
  <c r="P145" i="9"/>
  <c r="J146" i="9"/>
  <c r="K146" i="9"/>
  <c r="L146" i="9" s="1"/>
  <c r="N146" i="9"/>
  <c r="O146" i="9"/>
  <c r="P146" i="9"/>
  <c r="J147" i="9"/>
  <c r="K147" i="9"/>
  <c r="L147" i="9" s="1"/>
  <c r="N147" i="9"/>
  <c r="O147" i="9"/>
  <c r="P147" i="9"/>
  <c r="J148" i="9"/>
  <c r="K148" i="9"/>
  <c r="L148" i="9"/>
  <c r="N148" i="9"/>
  <c r="O148" i="9"/>
  <c r="P148" i="9"/>
  <c r="J149" i="9"/>
  <c r="K149" i="9"/>
  <c r="L149" i="9"/>
  <c r="N149" i="9"/>
  <c r="O149" i="9"/>
  <c r="P149" i="9"/>
  <c r="J150" i="9"/>
  <c r="K150" i="9"/>
  <c r="L150" i="9" s="1"/>
  <c r="N150" i="9"/>
  <c r="O150" i="9"/>
  <c r="P150" i="9"/>
  <c r="J151" i="9"/>
  <c r="K151" i="9"/>
  <c r="L151" i="9" s="1"/>
  <c r="N151" i="9"/>
  <c r="O151" i="9"/>
  <c r="P151" i="9"/>
  <c r="J152" i="9"/>
  <c r="K152" i="9"/>
  <c r="L152" i="9" s="1"/>
  <c r="N152" i="9"/>
  <c r="O152" i="9"/>
  <c r="P152" i="9"/>
  <c r="J153" i="9"/>
  <c r="K153" i="9"/>
  <c r="L153" i="9" s="1"/>
  <c r="N153" i="9"/>
  <c r="O153" i="9"/>
  <c r="P153" i="9"/>
  <c r="J154" i="9"/>
  <c r="K154" i="9"/>
  <c r="L154" i="9"/>
  <c r="N154" i="9"/>
  <c r="O154" i="9"/>
  <c r="P154" i="9"/>
  <c r="J155" i="9"/>
  <c r="K155" i="9"/>
  <c r="L155" i="9" s="1"/>
  <c r="N155" i="9"/>
  <c r="O155" i="9"/>
  <c r="P155" i="9"/>
  <c r="J156" i="9"/>
  <c r="K156" i="9"/>
  <c r="L156" i="9" s="1"/>
  <c r="N156" i="9"/>
  <c r="O156" i="9"/>
  <c r="P156" i="9"/>
  <c r="J157" i="9"/>
  <c r="K157" i="9"/>
  <c r="L157" i="9" s="1"/>
  <c r="N157" i="9"/>
  <c r="O157" i="9"/>
  <c r="P157" i="9"/>
  <c r="J158" i="9"/>
  <c r="K158" i="9"/>
  <c r="L158" i="9" s="1"/>
  <c r="N158" i="9"/>
  <c r="O158" i="9"/>
  <c r="P158" i="9"/>
  <c r="J159" i="9"/>
  <c r="K159" i="9"/>
  <c r="L159" i="9" s="1"/>
  <c r="N159" i="9"/>
  <c r="O159" i="9"/>
  <c r="P159" i="9"/>
  <c r="J160" i="9"/>
  <c r="K160" i="9"/>
  <c r="L160" i="9"/>
  <c r="N160" i="9"/>
  <c r="O160" i="9"/>
  <c r="P160" i="9"/>
  <c r="J161" i="9"/>
  <c r="K161" i="9"/>
  <c r="L161" i="9"/>
  <c r="N161" i="9"/>
  <c r="O161" i="9"/>
  <c r="P161" i="9"/>
  <c r="J162" i="9"/>
  <c r="K162" i="9"/>
  <c r="L162" i="9" s="1"/>
  <c r="N162" i="9"/>
  <c r="O162" i="9"/>
  <c r="P162" i="9"/>
  <c r="J163" i="9"/>
  <c r="K163" i="9"/>
  <c r="L163" i="9" s="1"/>
  <c r="N163" i="9"/>
  <c r="O163" i="9"/>
  <c r="P163" i="9"/>
  <c r="J164" i="9"/>
  <c r="K164" i="9"/>
  <c r="L164" i="9" s="1"/>
  <c r="N164" i="9"/>
  <c r="O164" i="9"/>
  <c r="P164" i="9"/>
  <c r="J165" i="9"/>
  <c r="K165" i="9"/>
  <c r="L165" i="9" s="1"/>
  <c r="N165" i="9"/>
  <c r="O165" i="9"/>
  <c r="P165" i="9"/>
  <c r="J166" i="9"/>
  <c r="K166" i="9"/>
  <c r="L166" i="9" s="1"/>
  <c r="N166" i="9"/>
  <c r="O166" i="9"/>
  <c r="P166" i="9"/>
  <c r="J167" i="9"/>
  <c r="K167" i="9"/>
  <c r="L167" i="9" s="1"/>
  <c r="N167" i="9"/>
  <c r="O167" i="9"/>
  <c r="P167" i="9"/>
  <c r="J168" i="9"/>
  <c r="K168" i="9"/>
  <c r="L168" i="9" s="1"/>
  <c r="N168" i="9"/>
  <c r="O168" i="9"/>
  <c r="P168" i="9"/>
  <c r="J169" i="9"/>
  <c r="K169" i="9"/>
  <c r="L169" i="9"/>
  <c r="N169" i="9"/>
  <c r="O169" i="9"/>
  <c r="P169" i="9"/>
  <c r="J170" i="9"/>
  <c r="K170" i="9"/>
  <c r="L170" i="9" s="1"/>
  <c r="N170" i="9"/>
  <c r="O170" i="9"/>
  <c r="P170" i="9"/>
  <c r="J171" i="9"/>
  <c r="K171" i="9"/>
  <c r="L171" i="9" s="1"/>
  <c r="N171" i="9"/>
  <c r="O171" i="9"/>
  <c r="P171" i="9"/>
  <c r="J172" i="9"/>
  <c r="K172" i="9"/>
  <c r="L172" i="9"/>
  <c r="N172" i="9"/>
  <c r="O172" i="9"/>
  <c r="P172" i="9"/>
  <c r="J173" i="9"/>
  <c r="K173" i="9"/>
  <c r="L173" i="9"/>
  <c r="N173" i="9"/>
  <c r="O173" i="9"/>
  <c r="P173" i="9"/>
  <c r="J174" i="9"/>
  <c r="K174" i="9"/>
  <c r="L174" i="9" s="1"/>
  <c r="N174" i="9"/>
  <c r="O174" i="9"/>
  <c r="P174" i="9"/>
  <c r="J175" i="9"/>
  <c r="K175" i="9"/>
  <c r="L175" i="9" s="1"/>
  <c r="N175" i="9"/>
  <c r="O175" i="9"/>
  <c r="P175" i="9"/>
  <c r="J176" i="9"/>
  <c r="K176" i="9"/>
  <c r="L176" i="9"/>
  <c r="N176" i="9"/>
  <c r="O176" i="9"/>
  <c r="P176" i="9"/>
  <c r="J177" i="9"/>
  <c r="K177" i="9"/>
  <c r="L177" i="9" s="1"/>
  <c r="N177" i="9"/>
  <c r="O177" i="9"/>
  <c r="P177" i="9"/>
  <c r="J178" i="9"/>
  <c r="K178" i="9"/>
  <c r="L178" i="9"/>
  <c r="N178" i="9"/>
  <c r="O178" i="9"/>
  <c r="P178" i="9"/>
  <c r="J179" i="9"/>
  <c r="K179" i="9"/>
  <c r="L179" i="9"/>
  <c r="N179" i="9"/>
  <c r="O179" i="9"/>
  <c r="P179" i="9"/>
  <c r="J180" i="9"/>
  <c r="K180" i="9"/>
  <c r="L180" i="9" s="1"/>
  <c r="N180" i="9"/>
  <c r="O180" i="9"/>
  <c r="P180" i="9"/>
  <c r="J181" i="9"/>
  <c r="K181" i="9"/>
  <c r="L181" i="9"/>
  <c r="N181" i="9"/>
  <c r="O181" i="9"/>
  <c r="P181" i="9"/>
  <c r="J182" i="9"/>
  <c r="K182" i="9"/>
  <c r="L182" i="9" s="1"/>
  <c r="N182" i="9"/>
  <c r="O182" i="9"/>
  <c r="P182" i="9"/>
  <c r="J183" i="9"/>
  <c r="K183" i="9"/>
  <c r="L183" i="9" s="1"/>
  <c r="N183" i="9"/>
  <c r="O183" i="9"/>
  <c r="P183" i="9"/>
  <c r="J184" i="9"/>
  <c r="K184" i="9"/>
  <c r="L184" i="9"/>
  <c r="N184" i="9"/>
  <c r="O184" i="9"/>
  <c r="P184" i="9"/>
  <c r="J185" i="9"/>
  <c r="K185" i="9"/>
  <c r="L185" i="9"/>
  <c r="N185" i="9"/>
  <c r="O185" i="9"/>
  <c r="P185" i="9"/>
  <c r="J186" i="9"/>
  <c r="K186" i="9"/>
  <c r="L186" i="9" s="1"/>
  <c r="N186" i="9"/>
  <c r="O186" i="9"/>
  <c r="P186" i="9"/>
  <c r="J187" i="9"/>
  <c r="K187" i="9"/>
  <c r="L187" i="9"/>
  <c r="N187" i="9"/>
  <c r="O187" i="9"/>
  <c r="P187" i="9"/>
  <c r="J188" i="9"/>
  <c r="K188" i="9"/>
  <c r="L188" i="9" s="1"/>
  <c r="N188" i="9"/>
  <c r="O188" i="9"/>
  <c r="P188" i="9"/>
  <c r="J189" i="9"/>
  <c r="K189" i="9"/>
  <c r="L189" i="9" s="1"/>
  <c r="N189" i="9"/>
  <c r="O189" i="9"/>
  <c r="P189" i="9"/>
  <c r="J190" i="9"/>
  <c r="K190" i="9"/>
  <c r="L190" i="9"/>
  <c r="N190" i="9"/>
  <c r="O190" i="9"/>
  <c r="P190" i="9"/>
  <c r="J191" i="9"/>
  <c r="K191" i="9"/>
  <c r="L191" i="9" s="1"/>
  <c r="N191" i="9"/>
  <c r="O191" i="9"/>
  <c r="P191" i="9"/>
  <c r="J192" i="9"/>
  <c r="K192" i="9"/>
  <c r="L192" i="9" s="1"/>
  <c r="N192" i="9"/>
  <c r="O192" i="9"/>
  <c r="P192" i="9"/>
  <c r="J193" i="9"/>
  <c r="K193" i="9"/>
  <c r="L193" i="9" s="1"/>
  <c r="N193" i="9"/>
  <c r="O193" i="9"/>
  <c r="P193" i="9"/>
  <c r="J194" i="9"/>
  <c r="K194" i="9"/>
  <c r="L194" i="9"/>
  <c r="N194" i="9"/>
  <c r="O194" i="9"/>
  <c r="P194" i="9"/>
  <c r="J195" i="9"/>
  <c r="K195" i="9"/>
  <c r="L195" i="9" s="1"/>
  <c r="N195" i="9"/>
  <c r="O195" i="9"/>
  <c r="P195" i="9"/>
  <c r="J196" i="9"/>
  <c r="K196" i="9"/>
  <c r="L196" i="9"/>
  <c r="N196" i="9"/>
  <c r="O196" i="9"/>
  <c r="P196" i="9"/>
  <c r="J197" i="9"/>
  <c r="K197" i="9"/>
  <c r="L197" i="9"/>
  <c r="N197" i="9"/>
  <c r="O197" i="9"/>
  <c r="P197" i="9"/>
  <c r="J198" i="9"/>
  <c r="K198" i="9"/>
  <c r="L198" i="9" s="1"/>
  <c r="N198" i="9"/>
  <c r="O198" i="9"/>
  <c r="P198" i="9"/>
  <c r="J199" i="9"/>
  <c r="K199" i="9"/>
  <c r="L199" i="9" s="1"/>
  <c r="N199" i="9"/>
  <c r="O199" i="9"/>
  <c r="P199" i="9"/>
  <c r="J200" i="9"/>
  <c r="K200" i="9"/>
  <c r="L200" i="9"/>
  <c r="N200" i="9"/>
  <c r="O200" i="9"/>
  <c r="P200" i="9"/>
  <c r="J201" i="9"/>
  <c r="K201" i="9"/>
  <c r="L201" i="9" s="1"/>
  <c r="N201" i="9"/>
  <c r="O201" i="9"/>
  <c r="P201" i="9"/>
  <c r="J202" i="9"/>
  <c r="K202" i="9"/>
  <c r="L202" i="9" s="1"/>
  <c r="N202" i="9"/>
  <c r="O202" i="9"/>
  <c r="P202" i="9"/>
  <c r="J203" i="9"/>
  <c r="K203" i="9"/>
  <c r="L203" i="9"/>
  <c r="N203" i="9"/>
  <c r="O203" i="9"/>
  <c r="P203" i="9"/>
  <c r="J204" i="9"/>
  <c r="K204" i="9"/>
  <c r="L204" i="9" s="1"/>
  <c r="N204" i="9"/>
  <c r="O204" i="9"/>
  <c r="P204" i="9"/>
  <c r="J205" i="9"/>
  <c r="K205" i="9"/>
  <c r="L205" i="9" s="1"/>
  <c r="N205" i="9"/>
  <c r="O205" i="9"/>
  <c r="P205" i="9"/>
  <c r="J206" i="9"/>
  <c r="K206" i="9"/>
  <c r="L206" i="9"/>
  <c r="N206" i="9"/>
  <c r="O206" i="9"/>
  <c r="P206" i="9"/>
  <c r="J207" i="9"/>
  <c r="K207" i="9"/>
  <c r="L207" i="9" s="1"/>
  <c r="N207" i="9"/>
  <c r="O207" i="9"/>
  <c r="P207" i="9"/>
  <c r="J208" i="9"/>
  <c r="K208" i="9"/>
  <c r="L208" i="9"/>
  <c r="N208" i="9"/>
  <c r="O208" i="9"/>
  <c r="P208" i="9"/>
  <c r="J209" i="9"/>
  <c r="K209" i="9"/>
  <c r="L209" i="9" s="1"/>
  <c r="N209" i="9"/>
  <c r="O209" i="9"/>
  <c r="P209" i="9"/>
  <c r="J210" i="9"/>
  <c r="K210" i="9"/>
  <c r="L210" i="9" s="1"/>
  <c r="N210" i="9"/>
  <c r="O210" i="9"/>
  <c r="P210" i="9"/>
  <c r="J211" i="9"/>
  <c r="K211" i="9"/>
  <c r="L211" i="9"/>
  <c r="N211" i="9"/>
  <c r="O211" i="9"/>
  <c r="P211" i="9"/>
  <c r="J212" i="9"/>
  <c r="K212" i="9"/>
  <c r="L212" i="9" s="1"/>
  <c r="N212" i="9"/>
  <c r="O212" i="9"/>
  <c r="P212" i="9"/>
  <c r="J213" i="9"/>
  <c r="K213" i="9"/>
  <c r="L213" i="9" s="1"/>
  <c r="N213" i="9"/>
  <c r="O213" i="9"/>
  <c r="P213" i="9"/>
  <c r="J214" i="9"/>
  <c r="K214" i="9"/>
  <c r="L214" i="9"/>
  <c r="N214" i="9"/>
  <c r="O214" i="9"/>
  <c r="P214" i="9"/>
  <c r="J215" i="9"/>
  <c r="K215" i="9"/>
  <c r="L215" i="9"/>
  <c r="N215" i="9"/>
  <c r="O215" i="9"/>
  <c r="P215" i="9"/>
  <c r="J216" i="9"/>
  <c r="K216" i="9"/>
  <c r="L216" i="9" s="1"/>
  <c r="N216" i="9"/>
  <c r="O216" i="9"/>
  <c r="P216" i="9"/>
  <c r="J217" i="9"/>
  <c r="K217" i="9"/>
  <c r="L217" i="9" s="1"/>
  <c r="N217" i="9"/>
  <c r="O217" i="9"/>
  <c r="P217" i="9"/>
  <c r="J218" i="9"/>
  <c r="K218" i="9"/>
  <c r="L218" i="9" s="1"/>
  <c r="N218" i="9"/>
  <c r="O218" i="9"/>
  <c r="P218" i="9"/>
  <c r="J219" i="9"/>
  <c r="K219" i="9"/>
  <c r="L219" i="9" s="1"/>
  <c r="N219" i="9"/>
  <c r="O219" i="9"/>
  <c r="P219" i="9"/>
  <c r="J220" i="9"/>
  <c r="K220" i="9"/>
  <c r="L220" i="9"/>
  <c r="N220" i="9"/>
  <c r="O220" i="9"/>
  <c r="P220" i="9"/>
  <c r="J221" i="9"/>
  <c r="K221" i="9"/>
  <c r="L221" i="9"/>
  <c r="N221" i="9"/>
  <c r="O221" i="9"/>
  <c r="P221" i="9"/>
  <c r="J222" i="9"/>
  <c r="K222" i="9"/>
  <c r="L222" i="9" s="1"/>
  <c r="N222" i="9"/>
  <c r="O222" i="9"/>
  <c r="P222" i="9"/>
  <c r="J223" i="9"/>
  <c r="K223" i="9"/>
  <c r="L223" i="9" s="1"/>
  <c r="N223" i="9"/>
  <c r="O223" i="9"/>
  <c r="P223" i="9"/>
  <c r="J224" i="9"/>
  <c r="K224" i="9"/>
  <c r="L224" i="9" s="1"/>
  <c r="N224" i="9"/>
  <c r="O224" i="9"/>
  <c r="P224" i="9"/>
  <c r="J225" i="9"/>
  <c r="K225" i="9"/>
  <c r="L225" i="9" s="1"/>
  <c r="N225" i="9"/>
  <c r="O225" i="9"/>
  <c r="P225" i="9"/>
  <c r="J226" i="9"/>
  <c r="K226" i="9"/>
  <c r="L226" i="9"/>
  <c r="N226" i="9"/>
  <c r="O226" i="9"/>
  <c r="P226" i="9"/>
  <c r="J227" i="9"/>
  <c r="K227" i="9"/>
  <c r="L227" i="9" s="1"/>
  <c r="N227" i="9"/>
  <c r="O227" i="9"/>
  <c r="P227" i="9"/>
  <c r="J228" i="9"/>
  <c r="K228" i="9"/>
  <c r="L228" i="9" s="1"/>
  <c r="N228" i="9"/>
  <c r="O228" i="9"/>
  <c r="P228" i="9"/>
  <c r="J229" i="9"/>
  <c r="K229" i="9"/>
  <c r="L229" i="9" s="1"/>
  <c r="N229" i="9"/>
  <c r="O229" i="9"/>
  <c r="P229" i="9"/>
  <c r="J230" i="9"/>
  <c r="K230" i="9"/>
  <c r="L230" i="9" s="1"/>
  <c r="N230" i="9"/>
  <c r="O230" i="9"/>
  <c r="P230" i="9"/>
  <c r="J231" i="9"/>
  <c r="K231" i="9"/>
  <c r="L231" i="9" s="1"/>
  <c r="N231" i="9"/>
  <c r="O231" i="9"/>
  <c r="P231" i="9"/>
  <c r="J232" i="9"/>
  <c r="K232" i="9"/>
  <c r="L232" i="9"/>
  <c r="N232" i="9"/>
  <c r="O232" i="9"/>
  <c r="P232" i="9"/>
  <c r="J233" i="9"/>
  <c r="K233" i="9"/>
  <c r="L233" i="9" s="1"/>
  <c r="N233" i="9"/>
  <c r="O233" i="9"/>
  <c r="P233" i="9"/>
  <c r="J234" i="9"/>
  <c r="K234" i="9"/>
  <c r="L234" i="9" s="1"/>
  <c r="N234" i="9"/>
  <c r="O234" i="9"/>
  <c r="P234" i="9"/>
  <c r="J235" i="9"/>
  <c r="K235" i="9"/>
  <c r="L235" i="9" s="1"/>
  <c r="N235" i="9"/>
  <c r="O235" i="9"/>
  <c r="P235" i="9"/>
  <c r="J236" i="9"/>
  <c r="K236" i="9"/>
  <c r="L236" i="9"/>
  <c r="N236" i="9"/>
  <c r="O236" i="9"/>
  <c r="P236" i="9"/>
  <c r="J237" i="9"/>
  <c r="K237" i="9"/>
  <c r="L237" i="9" s="1"/>
  <c r="N237" i="9"/>
  <c r="O237" i="9"/>
  <c r="P237" i="9"/>
  <c r="J238" i="9"/>
  <c r="K238" i="9"/>
  <c r="L238" i="9" s="1"/>
  <c r="N238" i="9"/>
  <c r="O238" i="9"/>
  <c r="P238" i="9"/>
  <c r="J239" i="9"/>
  <c r="K239" i="9"/>
  <c r="L239" i="9" s="1"/>
  <c r="N239" i="9"/>
  <c r="O239" i="9"/>
  <c r="P239" i="9"/>
  <c r="J240" i="9"/>
  <c r="K240" i="9"/>
  <c r="L240" i="9" s="1"/>
  <c r="N240" i="9"/>
  <c r="O240" i="9"/>
  <c r="P240" i="9"/>
  <c r="J241" i="9"/>
  <c r="K241" i="9"/>
  <c r="L241" i="9"/>
  <c r="N241" i="9"/>
  <c r="O241" i="9"/>
  <c r="P241" i="9"/>
  <c r="J242" i="9"/>
  <c r="K242" i="9"/>
  <c r="L242" i="9"/>
  <c r="N242" i="9"/>
  <c r="O242" i="9"/>
  <c r="P242" i="9"/>
  <c r="J243" i="9"/>
  <c r="K243" i="9"/>
  <c r="L243" i="9" s="1"/>
  <c r="N243" i="9"/>
  <c r="O243" i="9"/>
  <c r="P243" i="9"/>
  <c r="J244" i="9"/>
  <c r="K244" i="9"/>
  <c r="L244" i="9" s="1"/>
  <c r="N244" i="9"/>
  <c r="O244" i="9"/>
  <c r="P244" i="9"/>
  <c r="J245" i="9"/>
  <c r="K245" i="9"/>
  <c r="L245" i="9" s="1"/>
  <c r="N245" i="9"/>
  <c r="O245" i="9"/>
  <c r="P245" i="9"/>
  <c r="J246" i="9"/>
  <c r="K246" i="9"/>
  <c r="L246" i="9" s="1"/>
  <c r="N246" i="9"/>
  <c r="O246" i="9"/>
  <c r="P246" i="9"/>
  <c r="J247" i="9"/>
  <c r="K247" i="9"/>
  <c r="L247" i="9" s="1"/>
  <c r="N247" i="9"/>
  <c r="O247" i="9"/>
  <c r="P247" i="9"/>
  <c r="J248" i="9"/>
  <c r="K248" i="9"/>
  <c r="L248" i="9"/>
  <c r="N248" i="9"/>
  <c r="O248" i="9"/>
  <c r="P248" i="9"/>
  <c r="J249" i="9"/>
  <c r="K249" i="9"/>
  <c r="L249" i="9" s="1"/>
  <c r="N249" i="9"/>
  <c r="O249" i="9"/>
  <c r="P249" i="9"/>
  <c r="J250" i="9"/>
  <c r="K250" i="9"/>
  <c r="L250" i="9"/>
  <c r="N250" i="9"/>
  <c r="O250" i="9"/>
  <c r="P250" i="9"/>
  <c r="J251" i="9"/>
  <c r="K251" i="9"/>
  <c r="L251" i="9"/>
  <c r="N251" i="9"/>
  <c r="O251" i="9"/>
  <c r="P251" i="9"/>
  <c r="J252" i="9"/>
  <c r="K252" i="9"/>
  <c r="L252" i="9" s="1"/>
  <c r="N252" i="9"/>
  <c r="O252" i="9"/>
  <c r="P252" i="9"/>
  <c r="J253" i="9"/>
  <c r="K253" i="9"/>
  <c r="L253" i="9"/>
  <c r="N253" i="9"/>
  <c r="O253" i="9"/>
  <c r="P253" i="9"/>
  <c r="J254" i="9"/>
  <c r="K254" i="9"/>
  <c r="L254" i="9" s="1"/>
  <c r="N254" i="9"/>
  <c r="O254" i="9"/>
  <c r="P254" i="9"/>
  <c r="J255" i="9"/>
  <c r="K255" i="9"/>
  <c r="L255" i="9" s="1"/>
  <c r="N255" i="9"/>
  <c r="O255" i="9"/>
  <c r="P255" i="9"/>
  <c r="J256" i="9"/>
  <c r="K256" i="9"/>
  <c r="L256" i="9" s="1"/>
  <c r="N256" i="9"/>
  <c r="O256" i="9"/>
  <c r="P256" i="9"/>
  <c r="J257" i="9"/>
  <c r="K257" i="9"/>
  <c r="L257" i="9" s="1"/>
  <c r="N257" i="9"/>
  <c r="O257" i="9"/>
  <c r="P257" i="9"/>
  <c r="J258" i="9"/>
  <c r="K258" i="9"/>
  <c r="L258" i="9" s="1"/>
  <c r="N258" i="9"/>
  <c r="O258" i="9"/>
  <c r="P258" i="9"/>
  <c r="J259" i="9"/>
  <c r="K259" i="9"/>
  <c r="L259" i="9" s="1"/>
  <c r="N259" i="9"/>
  <c r="O259" i="9"/>
  <c r="P259" i="9"/>
  <c r="J260" i="9"/>
  <c r="K260" i="9"/>
  <c r="L260" i="9" s="1"/>
  <c r="N260" i="9"/>
  <c r="O260" i="9"/>
  <c r="P260" i="9"/>
  <c r="J261" i="9"/>
  <c r="K261" i="9"/>
  <c r="L261" i="9" s="1"/>
  <c r="N261" i="9"/>
  <c r="O261" i="9"/>
  <c r="P261" i="9"/>
  <c r="J262" i="9"/>
  <c r="K262" i="9"/>
  <c r="L262" i="9"/>
  <c r="N262" i="9"/>
  <c r="O262" i="9"/>
  <c r="P262" i="9"/>
  <c r="J263" i="9"/>
  <c r="K263" i="9"/>
  <c r="L263" i="9" s="1"/>
  <c r="N263" i="9"/>
  <c r="O263" i="9"/>
  <c r="P263" i="9"/>
  <c r="J264" i="9"/>
  <c r="K264" i="9"/>
  <c r="L264" i="9" s="1"/>
  <c r="N264" i="9"/>
  <c r="O264" i="9"/>
  <c r="P264" i="9"/>
  <c r="J265" i="9"/>
  <c r="K265" i="9"/>
  <c r="L265" i="9" s="1"/>
  <c r="N265" i="9"/>
  <c r="O265" i="9"/>
  <c r="P265" i="9"/>
  <c r="J266" i="9"/>
  <c r="K266" i="9"/>
  <c r="L266" i="9"/>
  <c r="N266" i="9"/>
  <c r="O266" i="9"/>
  <c r="P266" i="9"/>
  <c r="J267" i="9"/>
  <c r="K267" i="9"/>
  <c r="L267" i="9" s="1"/>
  <c r="N267" i="9"/>
  <c r="O267" i="9"/>
  <c r="P267" i="9"/>
  <c r="J268" i="9"/>
  <c r="K268" i="9"/>
  <c r="L268" i="9" s="1"/>
  <c r="N268" i="9"/>
  <c r="O268" i="9"/>
  <c r="P268" i="9"/>
  <c r="J269" i="9"/>
  <c r="K269" i="9"/>
  <c r="L269" i="9" s="1"/>
  <c r="N269" i="9"/>
  <c r="O269" i="9"/>
  <c r="P269" i="9"/>
  <c r="J270" i="9"/>
  <c r="K270" i="9"/>
  <c r="L270" i="9" s="1"/>
  <c r="N270" i="9"/>
  <c r="O270" i="9"/>
  <c r="P270" i="9"/>
  <c r="J271" i="9"/>
  <c r="K271" i="9"/>
  <c r="L271" i="9"/>
  <c r="N271" i="9"/>
  <c r="O271" i="9"/>
  <c r="P271" i="9"/>
  <c r="J272" i="9"/>
  <c r="K272" i="9"/>
  <c r="L272" i="9" s="1"/>
  <c r="N272" i="9"/>
  <c r="O272" i="9"/>
  <c r="P272" i="9"/>
  <c r="J273" i="9"/>
  <c r="K273" i="9"/>
  <c r="L273" i="9" s="1"/>
  <c r="N273" i="9"/>
  <c r="O273" i="9"/>
  <c r="P273" i="9"/>
  <c r="J274" i="9"/>
  <c r="K274" i="9"/>
  <c r="L274" i="9" s="1"/>
  <c r="N274" i="9"/>
  <c r="O274" i="9"/>
  <c r="P274" i="9"/>
  <c r="J275" i="9"/>
  <c r="K275" i="9"/>
  <c r="L275" i="9"/>
  <c r="N275" i="9"/>
  <c r="O275" i="9"/>
  <c r="P275" i="9"/>
  <c r="J276" i="9"/>
  <c r="K276" i="9"/>
  <c r="L276" i="9" s="1"/>
  <c r="N276" i="9"/>
  <c r="O276" i="9"/>
  <c r="P276" i="9"/>
  <c r="J277" i="9"/>
  <c r="K277" i="9"/>
  <c r="L277" i="9"/>
  <c r="N277" i="9"/>
  <c r="O277" i="9"/>
  <c r="P277" i="9"/>
  <c r="J278" i="9"/>
  <c r="K278" i="9"/>
  <c r="L278" i="9"/>
  <c r="N278" i="9"/>
  <c r="O278" i="9"/>
  <c r="P278" i="9"/>
  <c r="J279" i="9"/>
  <c r="K279" i="9"/>
  <c r="L279" i="9" s="1"/>
  <c r="N279" i="9"/>
  <c r="O279" i="9"/>
  <c r="P279" i="9"/>
  <c r="J280" i="9"/>
  <c r="K280" i="9"/>
  <c r="L280" i="9" s="1"/>
  <c r="N280" i="9"/>
  <c r="O280" i="9"/>
  <c r="P280" i="9"/>
  <c r="J281" i="9"/>
  <c r="K281" i="9"/>
  <c r="L281" i="9" s="1"/>
  <c r="N281" i="9"/>
  <c r="O281" i="9"/>
  <c r="P281" i="9"/>
  <c r="J282" i="9"/>
  <c r="K282" i="9"/>
  <c r="L282" i="9" s="1"/>
  <c r="N282" i="9"/>
  <c r="O282" i="9"/>
  <c r="P282" i="9"/>
  <c r="J283" i="9"/>
  <c r="K283" i="9"/>
  <c r="L283" i="9"/>
  <c r="N283" i="9"/>
  <c r="O283" i="9"/>
  <c r="P283" i="9"/>
  <c r="J284" i="9"/>
  <c r="K284" i="9"/>
  <c r="L284" i="9"/>
  <c r="N284" i="9"/>
  <c r="O284" i="9"/>
  <c r="P284" i="9"/>
  <c r="J285" i="9"/>
  <c r="K285" i="9"/>
  <c r="L285" i="9" s="1"/>
  <c r="N285" i="9"/>
  <c r="O285" i="9"/>
  <c r="P285" i="9"/>
  <c r="J286" i="9"/>
  <c r="K286" i="9"/>
  <c r="L286" i="9"/>
  <c r="N286" i="9"/>
  <c r="O286" i="9"/>
  <c r="P286" i="9"/>
  <c r="J287" i="9"/>
  <c r="K287" i="9"/>
  <c r="L287" i="9" s="1"/>
  <c r="N287" i="9"/>
  <c r="O287" i="9"/>
  <c r="P287" i="9"/>
  <c r="J288" i="9"/>
  <c r="K288" i="9"/>
  <c r="L288" i="9" s="1"/>
  <c r="N288" i="9"/>
  <c r="O288" i="9"/>
  <c r="P288" i="9"/>
  <c r="J289" i="9"/>
  <c r="K289" i="9"/>
  <c r="L289" i="9" s="1"/>
  <c r="N289" i="9"/>
  <c r="O289" i="9"/>
  <c r="P289" i="9"/>
  <c r="J290" i="9"/>
  <c r="K290" i="9"/>
  <c r="L290" i="9"/>
  <c r="N290" i="9"/>
  <c r="O290" i="9"/>
  <c r="P290" i="9"/>
  <c r="J291" i="9"/>
  <c r="K291" i="9"/>
  <c r="L291" i="9" s="1"/>
  <c r="N291" i="9"/>
  <c r="O291" i="9"/>
  <c r="P291" i="9"/>
  <c r="J292" i="9"/>
  <c r="K292" i="9"/>
  <c r="L292" i="9"/>
  <c r="N292" i="9"/>
  <c r="O292" i="9"/>
  <c r="P292" i="9"/>
  <c r="J293" i="9"/>
  <c r="K293" i="9"/>
  <c r="L293" i="9" s="1"/>
  <c r="N293" i="9"/>
  <c r="O293" i="9"/>
  <c r="P293" i="9"/>
  <c r="J294" i="9"/>
  <c r="K294" i="9"/>
  <c r="L294" i="9" s="1"/>
  <c r="N294" i="9"/>
  <c r="O294" i="9"/>
  <c r="P294" i="9"/>
  <c r="J295" i="9"/>
  <c r="K295" i="9"/>
  <c r="L295" i="9"/>
  <c r="N295" i="9"/>
  <c r="O295" i="9"/>
  <c r="P295" i="9"/>
  <c r="J296" i="9"/>
  <c r="K296" i="9"/>
  <c r="L296" i="9"/>
  <c r="N296" i="9"/>
  <c r="O296" i="9"/>
  <c r="P296" i="9"/>
  <c r="J297" i="9"/>
  <c r="K297" i="9"/>
  <c r="L297" i="9" s="1"/>
  <c r="N297" i="9"/>
  <c r="O297" i="9"/>
  <c r="P297" i="9"/>
  <c r="J298" i="9"/>
  <c r="K298" i="9"/>
  <c r="L298" i="9" s="1"/>
  <c r="N298" i="9"/>
  <c r="O298" i="9"/>
  <c r="P298" i="9"/>
  <c r="J299" i="9"/>
  <c r="K299" i="9"/>
  <c r="L299" i="9"/>
  <c r="N299" i="9"/>
  <c r="O299" i="9"/>
  <c r="P299" i="9"/>
  <c r="J300" i="9"/>
  <c r="K300" i="9"/>
  <c r="L300" i="9" s="1"/>
  <c r="N300" i="9"/>
  <c r="O300" i="9"/>
  <c r="P300" i="9"/>
  <c r="J301" i="9"/>
  <c r="K301" i="9"/>
  <c r="L301" i="9"/>
  <c r="N301" i="9"/>
  <c r="O301" i="9"/>
  <c r="P301" i="9"/>
  <c r="J302" i="9"/>
  <c r="K302" i="9"/>
  <c r="L302" i="9"/>
  <c r="N302" i="9"/>
  <c r="O302" i="9"/>
  <c r="P302" i="9"/>
  <c r="J303" i="9"/>
  <c r="K303" i="9"/>
  <c r="L303" i="9"/>
  <c r="N303" i="9"/>
  <c r="O303" i="9"/>
  <c r="P303" i="9"/>
  <c r="J304" i="9"/>
  <c r="K304" i="9"/>
  <c r="L304" i="9"/>
  <c r="N304" i="9"/>
  <c r="O304" i="9"/>
  <c r="P304" i="9"/>
  <c r="J305" i="9"/>
  <c r="K305" i="9"/>
  <c r="L305" i="9"/>
  <c r="N305" i="9"/>
  <c r="O305" i="9"/>
  <c r="P305" i="9"/>
  <c r="J306" i="9"/>
  <c r="K306" i="9"/>
  <c r="L306" i="9"/>
  <c r="N306" i="9"/>
  <c r="O306" i="9"/>
  <c r="P306" i="9"/>
  <c r="J307" i="9"/>
  <c r="K307" i="9"/>
  <c r="L307" i="9"/>
  <c r="N307" i="9"/>
  <c r="O307" i="9"/>
  <c r="P307" i="9"/>
  <c r="J308" i="9"/>
  <c r="K308" i="9"/>
  <c r="L308" i="9"/>
  <c r="N308" i="9"/>
  <c r="O308" i="9"/>
  <c r="P308" i="9"/>
  <c r="J309" i="9"/>
  <c r="K309" i="9"/>
  <c r="L309" i="9"/>
  <c r="N309" i="9"/>
  <c r="O309" i="9"/>
  <c r="P309" i="9"/>
  <c r="J310" i="9"/>
  <c r="K310" i="9"/>
  <c r="L310" i="9" s="1"/>
  <c r="N310" i="9"/>
  <c r="O310" i="9"/>
  <c r="P310" i="9"/>
  <c r="J311" i="9"/>
  <c r="K311" i="9"/>
  <c r="L311" i="9"/>
  <c r="N311" i="9"/>
  <c r="O311" i="9"/>
  <c r="P311" i="9"/>
  <c r="J312" i="9"/>
  <c r="K312" i="9"/>
  <c r="L312" i="9" s="1"/>
  <c r="N312" i="9"/>
  <c r="O312" i="9"/>
  <c r="P312" i="9"/>
  <c r="J313" i="9"/>
  <c r="K313" i="9"/>
  <c r="L313" i="9"/>
  <c r="N313" i="9"/>
  <c r="O313" i="9"/>
  <c r="P313" i="9"/>
  <c r="J314" i="9"/>
  <c r="K314" i="9"/>
  <c r="L314" i="9"/>
  <c r="N314" i="9"/>
  <c r="O314" i="9"/>
  <c r="P314" i="9"/>
  <c r="J315" i="9"/>
  <c r="K315" i="9"/>
  <c r="L315" i="9"/>
  <c r="N315" i="9"/>
  <c r="O315" i="9"/>
  <c r="P315" i="9"/>
  <c r="J316" i="9"/>
  <c r="K316" i="9"/>
  <c r="L316" i="9"/>
  <c r="N316" i="9"/>
  <c r="O316" i="9"/>
  <c r="P316" i="9"/>
  <c r="J317" i="9"/>
  <c r="K317" i="9"/>
  <c r="L317" i="9"/>
  <c r="N317" i="9"/>
  <c r="O317" i="9"/>
  <c r="P317" i="9"/>
  <c r="J318" i="9"/>
  <c r="K318" i="9"/>
  <c r="L318" i="9"/>
  <c r="N318" i="9"/>
  <c r="O318" i="9"/>
  <c r="P318" i="9"/>
  <c r="J319" i="9"/>
  <c r="K319" i="9"/>
  <c r="L319" i="9" s="1"/>
  <c r="N319" i="9"/>
  <c r="O319" i="9"/>
  <c r="P319" i="9"/>
  <c r="J320" i="9"/>
  <c r="K320" i="9"/>
  <c r="L320" i="9"/>
  <c r="N320" i="9"/>
  <c r="O320" i="9"/>
  <c r="P320" i="9"/>
  <c r="J321" i="9"/>
  <c r="K321" i="9"/>
  <c r="L321" i="9"/>
  <c r="N321" i="9"/>
  <c r="O321" i="9"/>
  <c r="P321" i="9"/>
  <c r="J322" i="9"/>
  <c r="K322" i="9"/>
  <c r="L322" i="9"/>
  <c r="N322" i="9"/>
  <c r="O322" i="9"/>
  <c r="P322" i="9"/>
  <c r="J323" i="9"/>
  <c r="K323" i="9"/>
  <c r="L323" i="9"/>
  <c r="N323" i="9"/>
  <c r="O323" i="9"/>
  <c r="P323" i="9"/>
  <c r="J324" i="9"/>
  <c r="K324" i="9"/>
  <c r="L324" i="9"/>
  <c r="N324" i="9"/>
  <c r="O324" i="9"/>
  <c r="P324" i="9"/>
  <c r="J325" i="9"/>
  <c r="K325" i="9"/>
  <c r="L325" i="9"/>
  <c r="N325" i="9"/>
  <c r="O325" i="9"/>
  <c r="P325" i="9"/>
  <c r="J326" i="9"/>
  <c r="K326" i="9"/>
  <c r="L326" i="9"/>
  <c r="N326" i="9"/>
  <c r="O326" i="9"/>
  <c r="P326" i="9"/>
  <c r="J327" i="9"/>
  <c r="K327" i="9"/>
  <c r="L327" i="9"/>
  <c r="N327" i="9"/>
  <c r="O327" i="9"/>
  <c r="P327" i="9"/>
  <c r="J328" i="9"/>
  <c r="K328" i="9"/>
  <c r="L328" i="9" s="1"/>
  <c r="N328" i="9"/>
  <c r="O328" i="9"/>
  <c r="P328" i="9"/>
  <c r="J329" i="9"/>
  <c r="K329" i="9"/>
  <c r="L329" i="9"/>
  <c r="N329" i="9"/>
  <c r="O329" i="9"/>
  <c r="P329" i="9"/>
  <c r="J330" i="9"/>
  <c r="K330" i="9"/>
  <c r="L330" i="9" s="1"/>
  <c r="N330" i="9"/>
  <c r="O330" i="9"/>
  <c r="P330" i="9"/>
  <c r="J331" i="9"/>
  <c r="K331" i="9"/>
  <c r="L331" i="9"/>
  <c r="N331" i="9"/>
  <c r="O331" i="9"/>
  <c r="P331" i="9"/>
  <c r="J332" i="9"/>
  <c r="K332" i="9"/>
  <c r="L332" i="9"/>
  <c r="N332" i="9"/>
  <c r="O332" i="9"/>
  <c r="P332" i="9"/>
  <c r="J333" i="9"/>
  <c r="K333" i="9"/>
  <c r="L333" i="9"/>
  <c r="N333" i="9"/>
  <c r="O333" i="9"/>
  <c r="P333" i="9"/>
  <c r="J334" i="9"/>
  <c r="K334" i="9"/>
  <c r="L334" i="9"/>
  <c r="N334" i="9"/>
  <c r="O334" i="9"/>
  <c r="P334" i="9"/>
  <c r="J335" i="9"/>
  <c r="K335" i="9"/>
  <c r="L335" i="9"/>
  <c r="N335" i="9"/>
  <c r="O335" i="9"/>
  <c r="P335" i="9"/>
  <c r="J336" i="9"/>
  <c r="K336" i="9"/>
  <c r="L336" i="9"/>
  <c r="N336" i="9"/>
  <c r="O336" i="9"/>
  <c r="P336" i="9"/>
  <c r="J337" i="9"/>
  <c r="K337" i="9"/>
  <c r="L337" i="9" s="1"/>
  <c r="N337" i="9"/>
  <c r="O337" i="9"/>
  <c r="P337" i="9"/>
  <c r="J338" i="9"/>
  <c r="K338" i="9"/>
  <c r="L338" i="9"/>
  <c r="N338" i="9"/>
  <c r="O338" i="9"/>
  <c r="P338" i="9"/>
  <c r="J339" i="9"/>
  <c r="K339" i="9"/>
  <c r="L339" i="9"/>
  <c r="N339" i="9"/>
  <c r="O339" i="9"/>
  <c r="P339" i="9"/>
  <c r="J340" i="9"/>
  <c r="K340" i="9"/>
  <c r="L340" i="9"/>
  <c r="N340" i="9"/>
  <c r="O340" i="9"/>
  <c r="P340" i="9"/>
  <c r="J341" i="9"/>
  <c r="K341" i="9"/>
  <c r="L341" i="9"/>
  <c r="N341" i="9"/>
  <c r="O341" i="9"/>
  <c r="P341" i="9"/>
  <c r="J342" i="9"/>
  <c r="K342" i="9"/>
  <c r="L342" i="9"/>
  <c r="N342" i="9"/>
  <c r="O342" i="9"/>
  <c r="P342" i="9"/>
  <c r="J343" i="9"/>
  <c r="K343" i="9"/>
  <c r="L343" i="9"/>
  <c r="N343" i="9"/>
  <c r="O343" i="9"/>
  <c r="P343" i="9"/>
  <c r="J344" i="9"/>
  <c r="K344" i="9"/>
  <c r="L344" i="9"/>
  <c r="N344" i="9"/>
  <c r="O344" i="9"/>
  <c r="P344" i="9"/>
  <c r="J345" i="9"/>
  <c r="K345" i="9"/>
  <c r="L345" i="9"/>
  <c r="N345" i="9"/>
  <c r="O345" i="9"/>
  <c r="P345" i="9"/>
  <c r="J346" i="9"/>
  <c r="K346" i="9"/>
  <c r="L346" i="9"/>
  <c r="N346" i="9"/>
  <c r="O346" i="9"/>
  <c r="P346" i="9"/>
  <c r="J347" i="9"/>
  <c r="K347" i="9"/>
  <c r="L347" i="9"/>
  <c r="N347" i="9"/>
  <c r="O347" i="9"/>
  <c r="P347" i="9"/>
  <c r="J348" i="9"/>
  <c r="K348" i="9"/>
  <c r="L348" i="9" s="1"/>
  <c r="N348" i="9"/>
  <c r="O348" i="9"/>
  <c r="P348" i="9"/>
  <c r="J349" i="9"/>
  <c r="K349" i="9"/>
  <c r="L349" i="9"/>
  <c r="N349" i="9"/>
  <c r="O349" i="9"/>
  <c r="P349" i="9"/>
  <c r="J350" i="9"/>
  <c r="K350" i="9"/>
  <c r="L350" i="9"/>
  <c r="N350" i="9"/>
  <c r="O350" i="9"/>
  <c r="P350" i="9"/>
  <c r="J351" i="9"/>
  <c r="K351" i="9"/>
  <c r="L351" i="9"/>
  <c r="N351" i="9"/>
  <c r="O351" i="9"/>
  <c r="P351" i="9"/>
  <c r="J352" i="9"/>
  <c r="K352" i="9"/>
  <c r="L352" i="9" s="1"/>
  <c r="N352" i="9"/>
  <c r="O352" i="9"/>
  <c r="P352" i="9"/>
  <c r="J353" i="9"/>
  <c r="K353" i="9"/>
  <c r="L353" i="9"/>
  <c r="N353" i="9"/>
  <c r="O353" i="9"/>
  <c r="P353" i="9"/>
  <c r="J354" i="9"/>
  <c r="K354" i="9"/>
  <c r="L354" i="9"/>
  <c r="N354" i="9"/>
  <c r="O354" i="9"/>
  <c r="P354" i="9"/>
  <c r="J355" i="9"/>
  <c r="K355" i="9"/>
  <c r="L355" i="9" s="1"/>
  <c r="N355" i="9"/>
  <c r="O355" i="9"/>
  <c r="P355" i="9"/>
  <c r="J356" i="9"/>
  <c r="K356" i="9"/>
  <c r="L356" i="9"/>
  <c r="N356" i="9"/>
  <c r="O356" i="9"/>
  <c r="P356" i="9"/>
  <c r="J357" i="9"/>
  <c r="K357" i="9"/>
  <c r="L357" i="9"/>
  <c r="N357" i="9"/>
  <c r="O357" i="9"/>
  <c r="P357" i="9"/>
  <c r="J358" i="9"/>
  <c r="K358" i="9"/>
  <c r="L358" i="9"/>
  <c r="N358" i="9"/>
  <c r="O358" i="9"/>
  <c r="P358" i="9"/>
  <c r="J359" i="9"/>
  <c r="K359" i="9"/>
  <c r="L359" i="9"/>
  <c r="N359" i="9"/>
  <c r="O359" i="9"/>
  <c r="P359" i="9"/>
  <c r="J360" i="9"/>
  <c r="K360" i="9"/>
  <c r="L360" i="9"/>
  <c r="N360" i="9"/>
  <c r="O360" i="9"/>
  <c r="P360" i="9"/>
  <c r="J361" i="9"/>
  <c r="K361" i="9"/>
  <c r="L361" i="9" s="1"/>
  <c r="N361" i="9"/>
  <c r="O361" i="9"/>
  <c r="P361" i="9"/>
  <c r="J362" i="9"/>
  <c r="K362" i="9"/>
  <c r="L362" i="9"/>
  <c r="N362" i="9"/>
  <c r="O362" i="9"/>
  <c r="P362" i="9"/>
  <c r="J363" i="9"/>
  <c r="K363" i="9"/>
  <c r="L363" i="9"/>
  <c r="N363" i="9"/>
  <c r="O363" i="9"/>
  <c r="P363" i="9"/>
  <c r="J364" i="9"/>
  <c r="K364" i="9"/>
  <c r="L364" i="9" s="1"/>
  <c r="N364" i="9"/>
  <c r="O364" i="9"/>
  <c r="P364" i="9"/>
  <c r="J365" i="9"/>
  <c r="K365" i="9"/>
  <c r="L365" i="9"/>
  <c r="N365" i="9"/>
  <c r="O365" i="9"/>
  <c r="P365" i="9"/>
  <c r="J366" i="9"/>
  <c r="K366" i="9"/>
  <c r="L366" i="9" s="1"/>
  <c r="N366" i="9"/>
  <c r="O366" i="9"/>
  <c r="P366" i="9"/>
  <c r="J367" i="9"/>
  <c r="K367" i="9"/>
  <c r="L367" i="9"/>
  <c r="N367" i="9"/>
  <c r="O367" i="9"/>
  <c r="P367" i="9"/>
  <c r="J368" i="9"/>
  <c r="K368" i="9"/>
  <c r="L368" i="9"/>
  <c r="N368" i="9"/>
  <c r="O368" i="9"/>
  <c r="P368" i="9"/>
  <c r="J369" i="9"/>
  <c r="K369" i="9"/>
  <c r="L369" i="9"/>
  <c r="N369" i="9"/>
  <c r="O369" i="9"/>
  <c r="P369" i="9"/>
  <c r="J370" i="9"/>
  <c r="K370" i="9"/>
  <c r="L370" i="9" s="1"/>
  <c r="N370" i="9"/>
  <c r="O370" i="9"/>
  <c r="P370" i="9"/>
  <c r="J371" i="9"/>
  <c r="K371" i="9"/>
  <c r="L371" i="9"/>
  <c r="N371" i="9"/>
  <c r="O371" i="9"/>
  <c r="P371" i="9"/>
  <c r="J372" i="9"/>
  <c r="K372" i="9"/>
  <c r="L372" i="9"/>
  <c r="N372" i="9"/>
  <c r="O372" i="9"/>
  <c r="P372" i="9"/>
  <c r="J373" i="9"/>
  <c r="K373" i="9"/>
  <c r="L373" i="9" s="1"/>
  <c r="N373" i="9"/>
  <c r="O373" i="9"/>
  <c r="P373" i="9"/>
  <c r="J374" i="9"/>
  <c r="K374" i="9"/>
  <c r="L374" i="9"/>
  <c r="N374" i="9"/>
  <c r="O374" i="9"/>
  <c r="P374" i="9"/>
  <c r="J375" i="9"/>
  <c r="K375" i="9"/>
  <c r="L375" i="9"/>
  <c r="N375" i="9"/>
  <c r="O375" i="9"/>
  <c r="P375" i="9"/>
  <c r="J376" i="9"/>
  <c r="K376" i="9"/>
  <c r="L376" i="9"/>
  <c r="N376" i="9"/>
  <c r="O376" i="9"/>
  <c r="P376" i="9"/>
  <c r="J377" i="9"/>
  <c r="K377" i="9"/>
  <c r="L377" i="9"/>
  <c r="N377" i="9"/>
  <c r="O377" i="9"/>
  <c r="P377" i="9"/>
  <c r="J378" i="9"/>
  <c r="K378" i="9"/>
  <c r="L378" i="9"/>
  <c r="N378" i="9"/>
  <c r="O378" i="9"/>
  <c r="P378" i="9"/>
  <c r="J379" i="9"/>
  <c r="K379" i="9"/>
  <c r="L379" i="9" s="1"/>
  <c r="N379" i="9"/>
  <c r="O379" i="9"/>
  <c r="P379" i="9"/>
  <c r="J380" i="9"/>
  <c r="K380" i="9"/>
  <c r="L380" i="9"/>
  <c r="N380" i="9"/>
  <c r="O380" i="9"/>
  <c r="P380" i="9"/>
  <c r="J381" i="9"/>
  <c r="K381" i="9"/>
  <c r="L381" i="9"/>
  <c r="N381" i="9"/>
  <c r="O381" i="9"/>
  <c r="P381" i="9"/>
  <c r="J382" i="9"/>
  <c r="K382" i="9"/>
  <c r="L382" i="9"/>
  <c r="N382" i="9"/>
  <c r="O382" i="9"/>
  <c r="P382" i="9"/>
  <c r="J383" i="9"/>
  <c r="K383" i="9"/>
  <c r="L383" i="9"/>
  <c r="N383" i="9"/>
  <c r="O383" i="9"/>
  <c r="P383" i="9"/>
  <c r="J384" i="9"/>
  <c r="K384" i="9"/>
  <c r="L384" i="9" s="1"/>
  <c r="N384" i="9"/>
  <c r="O384" i="9"/>
  <c r="P384" i="9"/>
  <c r="J385" i="9"/>
  <c r="K385" i="9"/>
  <c r="L385" i="9"/>
  <c r="N385" i="9"/>
  <c r="O385" i="9"/>
  <c r="P385" i="9"/>
  <c r="J386" i="9"/>
  <c r="K386" i="9"/>
  <c r="L386" i="9"/>
  <c r="N386" i="9"/>
  <c r="O386" i="9"/>
  <c r="P386" i="9"/>
  <c r="J387" i="9"/>
  <c r="K387" i="9"/>
  <c r="L387" i="9"/>
  <c r="N387" i="9"/>
  <c r="O387" i="9"/>
  <c r="P387" i="9"/>
  <c r="J388" i="9"/>
  <c r="K388" i="9"/>
  <c r="L388" i="9"/>
  <c r="N388" i="9"/>
  <c r="O388" i="9"/>
  <c r="P388" i="9"/>
  <c r="J389" i="9"/>
  <c r="K389" i="9"/>
  <c r="L389" i="9"/>
  <c r="N389" i="9"/>
  <c r="O389" i="9"/>
  <c r="P389" i="9"/>
  <c r="J390" i="9"/>
  <c r="K390" i="9"/>
  <c r="L390" i="9"/>
  <c r="N390" i="9"/>
  <c r="O390" i="9"/>
  <c r="P390" i="9"/>
  <c r="J391" i="9"/>
  <c r="K391" i="9"/>
  <c r="L391" i="9"/>
  <c r="N391" i="9"/>
  <c r="O391" i="9"/>
  <c r="P391" i="9"/>
  <c r="J392" i="9"/>
  <c r="K392" i="9"/>
  <c r="L392" i="9"/>
  <c r="N392" i="9"/>
  <c r="O392" i="9"/>
  <c r="P392" i="9"/>
  <c r="J393" i="9"/>
  <c r="K393" i="9"/>
  <c r="L393" i="9" s="1"/>
  <c r="N393" i="9"/>
  <c r="O393" i="9"/>
  <c r="P393" i="9"/>
  <c r="J394" i="9"/>
  <c r="K394" i="9"/>
  <c r="L394" i="9"/>
  <c r="N394" i="9"/>
  <c r="O394" i="9"/>
  <c r="P394" i="9"/>
  <c r="J395" i="9"/>
  <c r="K395" i="9"/>
  <c r="L395" i="9"/>
  <c r="N395" i="9"/>
  <c r="O395" i="9"/>
  <c r="P395" i="9"/>
  <c r="J396" i="9"/>
  <c r="K396" i="9"/>
  <c r="L396" i="9" s="1"/>
  <c r="N396" i="9"/>
  <c r="O396" i="9"/>
  <c r="P396" i="9"/>
  <c r="J397" i="9"/>
  <c r="K397" i="9"/>
  <c r="L397" i="9"/>
  <c r="N397" i="9"/>
  <c r="O397" i="9"/>
  <c r="P397" i="9"/>
  <c r="J398" i="9"/>
  <c r="K398" i="9"/>
  <c r="L398" i="9"/>
  <c r="N398" i="9"/>
  <c r="O398" i="9"/>
  <c r="P398" i="9"/>
  <c r="J399" i="9"/>
  <c r="K399" i="9"/>
  <c r="L399" i="9" s="1"/>
  <c r="N399" i="9"/>
  <c r="O399" i="9"/>
  <c r="P399" i="9"/>
  <c r="J400" i="9"/>
  <c r="K400" i="9"/>
  <c r="L400" i="9" s="1"/>
  <c r="N400" i="9"/>
  <c r="O400" i="9"/>
  <c r="P400" i="9"/>
  <c r="J401" i="9"/>
  <c r="K401" i="9"/>
  <c r="L401" i="9"/>
  <c r="N401" i="9"/>
  <c r="O401" i="9"/>
  <c r="P401" i="9"/>
  <c r="J402" i="9"/>
  <c r="K402" i="9"/>
  <c r="L402" i="9" s="1"/>
  <c r="N402" i="9"/>
  <c r="O402" i="9"/>
  <c r="P402" i="9"/>
  <c r="J403" i="9"/>
  <c r="K403" i="9"/>
  <c r="L403" i="9"/>
  <c r="N403" i="9"/>
  <c r="O403" i="9"/>
  <c r="P403" i="9"/>
  <c r="J404" i="9"/>
  <c r="K404" i="9"/>
  <c r="L404" i="9"/>
  <c r="N404" i="9"/>
  <c r="O404" i="9"/>
  <c r="P404" i="9"/>
  <c r="J405" i="9"/>
  <c r="K405" i="9"/>
  <c r="L405" i="9" s="1"/>
  <c r="N405" i="9"/>
  <c r="O405" i="9"/>
  <c r="P405" i="9"/>
  <c r="J406" i="9"/>
  <c r="K406" i="9"/>
  <c r="L406" i="9"/>
  <c r="N406" i="9"/>
  <c r="O406" i="9"/>
  <c r="P406" i="9"/>
  <c r="J407" i="9"/>
  <c r="K407" i="9"/>
  <c r="L407" i="9"/>
  <c r="N407" i="9"/>
  <c r="O407" i="9"/>
  <c r="P407" i="9"/>
  <c r="J408" i="9"/>
  <c r="K408" i="9"/>
  <c r="L408" i="9"/>
  <c r="N408" i="9"/>
  <c r="O408" i="9"/>
  <c r="P408" i="9"/>
  <c r="J409" i="9"/>
  <c r="K409" i="9"/>
  <c r="L409" i="9"/>
  <c r="N409" i="9"/>
  <c r="O409" i="9"/>
  <c r="P409" i="9"/>
  <c r="J410" i="9"/>
  <c r="K410" i="9"/>
  <c r="L410" i="9"/>
  <c r="N410" i="9"/>
  <c r="O410" i="9"/>
  <c r="P410" i="9"/>
  <c r="J411" i="9"/>
  <c r="K411" i="9"/>
  <c r="L411" i="9" s="1"/>
  <c r="N411" i="9"/>
  <c r="O411" i="9"/>
  <c r="P411" i="9"/>
  <c r="J412" i="9"/>
  <c r="K412" i="9"/>
  <c r="L412" i="9" s="1"/>
  <c r="N412" i="9"/>
  <c r="O412" i="9"/>
  <c r="P412" i="9"/>
  <c r="J413" i="9"/>
  <c r="K413" i="9"/>
  <c r="L413" i="9"/>
  <c r="N413" i="9"/>
  <c r="O413" i="9"/>
  <c r="P413" i="9"/>
  <c r="J414" i="9"/>
  <c r="K414" i="9"/>
  <c r="L414" i="9" s="1"/>
  <c r="N414" i="9"/>
  <c r="O414" i="9"/>
  <c r="P414" i="9"/>
  <c r="J415" i="9"/>
  <c r="K415" i="9"/>
  <c r="L415" i="9" s="1"/>
  <c r="N415" i="9"/>
  <c r="O415" i="9"/>
  <c r="P415" i="9"/>
  <c r="J416" i="9"/>
  <c r="K416" i="9"/>
  <c r="L416" i="9"/>
  <c r="N416" i="9"/>
  <c r="O416" i="9"/>
  <c r="P416" i="9"/>
  <c r="J417" i="9"/>
  <c r="K417" i="9"/>
  <c r="L417" i="9" s="1"/>
  <c r="N417" i="9"/>
  <c r="O417" i="9"/>
  <c r="P417" i="9"/>
  <c r="J418" i="9"/>
  <c r="K418" i="9"/>
  <c r="L418" i="9"/>
  <c r="N418" i="9"/>
  <c r="O418" i="9"/>
  <c r="P418" i="9"/>
  <c r="J419" i="9"/>
  <c r="K419" i="9"/>
  <c r="L419" i="9"/>
  <c r="N419" i="9"/>
  <c r="O419" i="9"/>
  <c r="P419" i="9"/>
  <c r="J420" i="9"/>
  <c r="K420" i="9"/>
  <c r="L420" i="9"/>
  <c r="N420" i="9"/>
  <c r="O420" i="9"/>
  <c r="P420" i="9"/>
  <c r="J421" i="9"/>
  <c r="K421" i="9"/>
  <c r="L421" i="9"/>
  <c r="N421" i="9"/>
  <c r="O421" i="9"/>
  <c r="P421" i="9"/>
  <c r="J422" i="9"/>
  <c r="K422" i="9"/>
  <c r="L422" i="9"/>
  <c r="N422" i="9"/>
  <c r="O422" i="9"/>
  <c r="P422" i="9"/>
  <c r="J423" i="9"/>
  <c r="K423" i="9"/>
  <c r="L423" i="9" s="1"/>
  <c r="N423" i="9"/>
  <c r="O423" i="9"/>
  <c r="P423" i="9"/>
  <c r="J424" i="9"/>
  <c r="K424" i="9"/>
  <c r="L424" i="9"/>
  <c r="N424" i="9"/>
  <c r="O424" i="9"/>
  <c r="P424" i="9"/>
  <c r="J425" i="9"/>
  <c r="K425" i="9"/>
  <c r="L425" i="9"/>
  <c r="N425" i="9"/>
  <c r="O425" i="9"/>
  <c r="P425" i="9"/>
  <c r="J426" i="9"/>
  <c r="K426" i="9"/>
  <c r="L426" i="9"/>
  <c r="N426" i="9"/>
  <c r="O426" i="9"/>
  <c r="P426" i="9"/>
  <c r="J427" i="9"/>
  <c r="K427" i="9"/>
  <c r="L427" i="9"/>
  <c r="N427" i="9"/>
  <c r="O427" i="9"/>
  <c r="P427" i="9"/>
  <c r="J428" i="9"/>
  <c r="K428" i="9"/>
  <c r="L428" i="9" s="1"/>
  <c r="N428" i="9"/>
  <c r="O428" i="9"/>
  <c r="P428" i="9"/>
  <c r="J429" i="9"/>
  <c r="K429" i="9"/>
  <c r="L429" i="9" s="1"/>
  <c r="N429" i="9"/>
  <c r="O429" i="9"/>
  <c r="P429" i="9"/>
  <c r="J430" i="9"/>
  <c r="K430" i="9"/>
  <c r="L430" i="9" s="1"/>
  <c r="N430" i="9"/>
  <c r="O430" i="9"/>
  <c r="P430" i="9"/>
  <c r="J431" i="9"/>
  <c r="K431" i="9"/>
  <c r="L431" i="9" s="1"/>
  <c r="N431" i="9"/>
  <c r="O431" i="9"/>
  <c r="P431" i="9"/>
  <c r="J432" i="9"/>
  <c r="K432" i="9"/>
  <c r="L432" i="9"/>
  <c r="N432" i="9"/>
  <c r="O432" i="9"/>
  <c r="P432" i="9"/>
  <c r="J433" i="9"/>
  <c r="K433" i="9"/>
  <c r="L433" i="9"/>
  <c r="N433" i="9"/>
  <c r="O433" i="9"/>
  <c r="P433" i="9"/>
  <c r="J434" i="9"/>
  <c r="K434" i="9"/>
  <c r="L434" i="9" s="1"/>
  <c r="N434" i="9"/>
  <c r="O434" i="9"/>
  <c r="P434" i="9"/>
  <c r="J435" i="9"/>
  <c r="K435" i="9"/>
  <c r="L435" i="9"/>
  <c r="N435" i="9"/>
  <c r="O435" i="9"/>
  <c r="P435" i="9"/>
  <c r="J436" i="9"/>
  <c r="K436" i="9"/>
  <c r="L436" i="9"/>
  <c r="N436" i="9"/>
  <c r="O436" i="9"/>
  <c r="P436" i="9"/>
  <c r="J437" i="9"/>
  <c r="K437" i="9"/>
  <c r="L437" i="9" s="1"/>
  <c r="N437" i="9"/>
  <c r="O437" i="9"/>
  <c r="P437" i="9"/>
  <c r="J438" i="9"/>
  <c r="K438" i="9"/>
  <c r="L438" i="9"/>
  <c r="N438" i="9"/>
  <c r="O438" i="9"/>
  <c r="P438" i="9"/>
  <c r="J439" i="9"/>
  <c r="K439" i="9"/>
  <c r="L439" i="9" s="1"/>
  <c r="N439" i="9"/>
  <c r="O439" i="9"/>
  <c r="P439" i="9"/>
  <c r="J440" i="9"/>
  <c r="K440" i="9"/>
  <c r="L440" i="9" s="1"/>
  <c r="N440" i="9"/>
  <c r="O440" i="9"/>
  <c r="P440" i="9"/>
  <c r="J441" i="9"/>
  <c r="K441" i="9"/>
  <c r="L441" i="9"/>
  <c r="N441" i="9"/>
  <c r="O441" i="9"/>
  <c r="P441" i="9"/>
  <c r="J442" i="9"/>
  <c r="K442" i="9"/>
  <c r="L442" i="9"/>
  <c r="N442" i="9"/>
  <c r="O442" i="9"/>
  <c r="P442" i="9"/>
  <c r="J443" i="9"/>
  <c r="K443" i="9"/>
  <c r="L443" i="9" s="1"/>
  <c r="N443" i="9"/>
  <c r="O443" i="9"/>
  <c r="P443" i="9"/>
  <c r="J444" i="9"/>
  <c r="K444" i="9"/>
  <c r="L444" i="9"/>
  <c r="N444" i="9"/>
  <c r="O444" i="9"/>
  <c r="P444" i="9"/>
  <c r="J445" i="9"/>
  <c r="K445" i="9"/>
  <c r="L445" i="9"/>
  <c r="N445" i="9"/>
  <c r="O445" i="9"/>
  <c r="P445" i="9"/>
  <c r="J446" i="9"/>
  <c r="K446" i="9"/>
  <c r="L446" i="9" s="1"/>
  <c r="N446" i="9"/>
  <c r="O446" i="9"/>
  <c r="P446" i="9"/>
  <c r="J447" i="9"/>
  <c r="K447" i="9"/>
  <c r="L447" i="9"/>
  <c r="N447" i="9"/>
  <c r="O447" i="9"/>
  <c r="P447" i="9"/>
  <c r="J448" i="9"/>
  <c r="K448" i="9"/>
  <c r="L448" i="9" s="1"/>
  <c r="N448" i="9"/>
  <c r="O448" i="9"/>
  <c r="P448" i="9"/>
  <c r="J449" i="9"/>
  <c r="K449" i="9"/>
  <c r="L449" i="9" s="1"/>
  <c r="N449" i="9"/>
  <c r="O449" i="9"/>
  <c r="P449" i="9"/>
  <c r="J450" i="9"/>
  <c r="K450" i="9"/>
  <c r="L450" i="9" s="1"/>
  <c r="N450" i="9"/>
  <c r="O450" i="9"/>
  <c r="P450" i="9"/>
  <c r="J451" i="9"/>
  <c r="K451" i="9"/>
  <c r="L451" i="9" s="1"/>
  <c r="N451" i="9"/>
  <c r="O451" i="9"/>
  <c r="P451" i="9"/>
  <c r="J452" i="9"/>
  <c r="K452" i="9"/>
  <c r="L452" i="9" s="1"/>
  <c r="N452" i="9"/>
  <c r="O452" i="9"/>
  <c r="P452" i="9"/>
  <c r="J453" i="9"/>
  <c r="K453" i="9"/>
  <c r="L453" i="9"/>
  <c r="N453" i="9"/>
  <c r="O453" i="9"/>
  <c r="P453" i="9"/>
  <c r="J454" i="9"/>
  <c r="K454" i="9"/>
  <c r="L454" i="9" s="1"/>
  <c r="N454" i="9"/>
  <c r="O454" i="9"/>
  <c r="P454" i="9"/>
  <c r="J455" i="9"/>
  <c r="K455" i="9"/>
  <c r="L455" i="9" s="1"/>
  <c r="N455" i="9"/>
  <c r="O455" i="9"/>
  <c r="P455" i="9"/>
  <c r="J456" i="9"/>
  <c r="K456" i="9"/>
  <c r="L456" i="9"/>
  <c r="N456" i="9"/>
  <c r="O456" i="9"/>
  <c r="P456" i="9"/>
  <c r="J457" i="9"/>
  <c r="K457" i="9"/>
  <c r="L457" i="9" s="1"/>
  <c r="N457" i="9"/>
  <c r="O457" i="9"/>
  <c r="P457" i="9"/>
  <c r="J458" i="9"/>
  <c r="K458" i="9"/>
  <c r="L458" i="9" s="1"/>
  <c r="N458" i="9"/>
  <c r="O458" i="9"/>
  <c r="P458" i="9"/>
  <c r="J459" i="9"/>
  <c r="K459" i="9"/>
  <c r="L459" i="9" s="1"/>
  <c r="N459" i="9"/>
  <c r="O459" i="9"/>
  <c r="P459" i="9"/>
  <c r="J460" i="9"/>
  <c r="K460" i="9"/>
  <c r="L460" i="9" s="1"/>
  <c r="N460" i="9"/>
  <c r="O460" i="9"/>
  <c r="P460" i="9"/>
  <c r="J461" i="9"/>
  <c r="K461" i="9"/>
  <c r="L461" i="9" s="1"/>
  <c r="N461" i="9"/>
  <c r="O461" i="9"/>
  <c r="P461" i="9"/>
  <c r="J462" i="9"/>
  <c r="K462" i="9"/>
  <c r="L462" i="9" s="1"/>
  <c r="N462" i="9"/>
  <c r="O462" i="9"/>
  <c r="P462" i="9"/>
  <c r="J463" i="9"/>
  <c r="K463" i="9"/>
  <c r="L463" i="9"/>
  <c r="N463" i="9"/>
  <c r="O463" i="9"/>
  <c r="P463" i="9"/>
  <c r="J464" i="9"/>
  <c r="K464" i="9"/>
  <c r="L464" i="9" s="1"/>
  <c r="N464" i="9"/>
  <c r="O464" i="9"/>
  <c r="P464" i="9"/>
  <c r="J465" i="9"/>
  <c r="K465" i="9"/>
  <c r="L465" i="9" s="1"/>
  <c r="N465" i="9"/>
  <c r="O465" i="9"/>
  <c r="P465" i="9"/>
  <c r="J466" i="9"/>
  <c r="K466" i="9"/>
  <c r="L466" i="9"/>
  <c r="N466" i="9"/>
  <c r="O466" i="9"/>
  <c r="P466" i="9"/>
  <c r="J467" i="9"/>
  <c r="K467" i="9"/>
  <c r="L467" i="9" s="1"/>
  <c r="N467" i="9"/>
  <c r="O467" i="9"/>
  <c r="P467" i="9"/>
  <c r="J468" i="9"/>
  <c r="K468" i="9"/>
  <c r="L468" i="9" s="1"/>
  <c r="N468" i="9"/>
  <c r="O468" i="9"/>
  <c r="P468" i="9"/>
  <c r="J469" i="9"/>
  <c r="K469" i="9"/>
  <c r="L469" i="9" s="1"/>
  <c r="N469" i="9"/>
  <c r="O469" i="9"/>
  <c r="P469" i="9"/>
  <c r="J470" i="9"/>
  <c r="K470" i="9"/>
  <c r="L470" i="9" s="1"/>
  <c r="N470" i="9"/>
  <c r="O470" i="9"/>
  <c r="P470" i="9"/>
  <c r="J471" i="9"/>
  <c r="K471" i="9"/>
  <c r="L471" i="9" s="1"/>
  <c r="N471" i="9"/>
  <c r="O471" i="9"/>
  <c r="P471" i="9"/>
  <c r="J472" i="9"/>
  <c r="K472" i="9"/>
  <c r="L472" i="9"/>
  <c r="N472" i="9"/>
  <c r="O472" i="9"/>
  <c r="P472" i="9"/>
  <c r="J473" i="9"/>
  <c r="K473" i="9"/>
  <c r="L473" i="9" s="1"/>
  <c r="N473" i="9"/>
  <c r="O473" i="9"/>
  <c r="P473" i="9"/>
  <c r="J474" i="9"/>
  <c r="K474" i="9"/>
  <c r="L474" i="9"/>
  <c r="N474" i="9"/>
  <c r="O474" i="9"/>
  <c r="P474" i="9"/>
  <c r="J475" i="9"/>
  <c r="K475" i="9"/>
  <c r="L475" i="9" s="1"/>
  <c r="N475" i="9"/>
  <c r="O475" i="9"/>
  <c r="P475" i="9"/>
  <c r="J476" i="9"/>
  <c r="K476" i="9"/>
  <c r="L476" i="9" s="1"/>
  <c r="N476" i="9"/>
  <c r="O476" i="9"/>
  <c r="P476" i="9"/>
  <c r="C4" i="8"/>
  <c r="D4" i="8"/>
  <c r="E4" i="8"/>
  <c r="F4" i="8"/>
  <c r="G4" i="8"/>
  <c r="H4" i="8"/>
  <c r="I4" i="8"/>
  <c r="J5" i="8"/>
  <c r="K5" i="8"/>
  <c r="L5" i="8"/>
  <c r="N5" i="8"/>
  <c r="J6" i="8"/>
  <c r="K6" i="8"/>
  <c r="L6" i="8" s="1"/>
  <c r="N6" i="8"/>
  <c r="O6" i="8"/>
  <c r="J7" i="8"/>
  <c r="K7" i="8"/>
  <c r="L7" i="8"/>
  <c r="N7" i="8"/>
  <c r="O7" i="8"/>
  <c r="J8" i="8"/>
  <c r="K8" i="8"/>
  <c r="L8" i="8"/>
  <c r="N8" i="8"/>
  <c r="O8" i="8"/>
  <c r="J9" i="8"/>
  <c r="L9" i="8" s="1"/>
  <c r="K9" i="8"/>
  <c r="N9" i="8"/>
  <c r="O9" i="8"/>
  <c r="J10" i="8"/>
  <c r="K10" i="8"/>
  <c r="N10" i="8"/>
  <c r="O10" i="8"/>
  <c r="J11" i="8"/>
  <c r="K11" i="8"/>
  <c r="L11" i="8" s="1"/>
  <c r="N11" i="8"/>
  <c r="O11" i="8"/>
  <c r="J12" i="8"/>
  <c r="L12" i="8" s="1"/>
  <c r="K12" i="8"/>
  <c r="N12" i="8"/>
  <c r="O12" i="8"/>
  <c r="J13" i="8"/>
  <c r="K13" i="8"/>
  <c r="L13" i="8" s="1"/>
  <c r="N13" i="8"/>
  <c r="O13" i="8"/>
  <c r="J14" i="8"/>
  <c r="K14" i="8"/>
  <c r="L14" i="8" s="1"/>
  <c r="N14" i="8"/>
  <c r="O14" i="8"/>
  <c r="J15" i="8"/>
  <c r="K15" i="8"/>
  <c r="N15" i="8"/>
  <c r="O15" i="8"/>
  <c r="J16" i="8"/>
  <c r="K16" i="8"/>
  <c r="N16" i="8"/>
  <c r="O16" i="8"/>
  <c r="J17" i="8"/>
  <c r="K17" i="8"/>
  <c r="L17" i="8" s="1"/>
  <c r="N17" i="8"/>
  <c r="O17" i="8"/>
  <c r="P17" i="8"/>
  <c r="J18" i="8"/>
  <c r="K18" i="8"/>
  <c r="L18" i="8" s="1"/>
  <c r="N18" i="8"/>
  <c r="O18" i="8"/>
  <c r="P18" i="8"/>
  <c r="J19" i="8"/>
  <c r="K19" i="8"/>
  <c r="L19" i="8"/>
  <c r="N19" i="8"/>
  <c r="O19" i="8"/>
  <c r="P19" i="8"/>
  <c r="J20" i="8"/>
  <c r="K20" i="8"/>
  <c r="L20" i="8" s="1"/>
  <c r="N20" i="8"/>
  <c r="O20" i="8"/>
  <c r="P20" i="8"/>
  <c r="J21" i="8"/>
  <c r="K21" i="8"/>
  <c r="L21" i="8"/>
  <c r="N21" i="8"/>
  <c r="O21" i="8"/>
  <c r="P21" i="8"/>
  <c r="J22" i="8"/>
  <c r="K22" i="8"/>
  <c r="L22" i="8"/>
  <c r="N22" i="8"/>
  <c r="O22" i="8"/>
  <c r="P22" i="8"/>
  <c r="J23" i="8"/>
  <c r="K23" i="8"/>
  <c r="L23" i="8" s="1"/>
  <c r="N23" i="8"/>
  <c r="O23" i="8"/>
  <c r="P23" i="8"/>
  <c r="J24" i="8"/>
  <c r="K24" i="8"/>
  <c r="L24" i="8" s="1"/>
  <c r="N24" i="8"/>
  <c r="O24" i="8"/>
  <c r="P24" i="8"/>
  <c r="J25" i="8"/>
  <c r="K25" i="8"/>
  <c r="L25" i="8"/>
  <c r="N25" i="8"/>
  <c r="O25" i="8"/>
  <c r="P25" i="8"/>
  <c r="J26" i="8"/>
  <c r="K26" i="8"/>
  <c r="L26" i="8" s="1"/>
  <c r="N26" i="8"/>
  <c r="O26" i="8"/>
  <c r="P26" i="8"/>
  <c r="J27" i="8"/>
  <c r="K27" i="8"/>
  <c r="L27" i="8"/>
  <c r="N27" i="8"/>
  <c r="O27" i="8"/>
  <c r="P27" i="8"/>
  <c r="J28" i="8"/>
  <c r="K28" i="8"/>
  <c r="L28" i="8"/>
  <c r="N28" i="8"/>
  <c r="O28" i="8"/>
  <c r="P28" i="8"/>
  <c r="J29" i="8"/>
  <c r="K29" i="8"/>
  <c r="L29" i="8" s="1"/>
  <c r="N29" i="8"/>
  <c r="O29" i="8"/>
  <c r="P29" i="8"/>
  <c r="J30" i="8"/>
  <c r="K30" i="8"/>
  <c r="L30" i="8" s="1"/>
  <c r="N30" i="8"/>
  <c r="O30" i="8"/>
  <c r="P30" i="8"/>
  <c r="J31" i="8"/>
  <c r="K31" i="8"/>
  <c r="L31" i="8"/>
  <c r="N31" i="8"/>
  <c r="O31" i="8"/>
  <c r="P31" i="8"/>
  <c r="J32" i="8"/>
  <c r="K32" i="8"/>
  <c r="L32" i="8" s="1"/>
  <c r="N32" i="8"/>
  <c r="O32" i="8"/>
  <c r="P32" i="8"/>
  <c r="J33" i="8"/>
  <c r="K33" i="8"/>
  <c r="L33" i="8" s="1"/>
  <c r="N33" i="8"/>
  <c r="O33" i="8"/>
  <c r="P33" i="8"/>
  <c r="J34" i="8"/>
  <c r="K34" i="8"/>
  <c r="L34" i="8"/>
  <c r="N34" i="8"/>
  <c r="O34" i="8"/>
  <c r="P34" i="8"/>
  <c r="J35" i="8"/>
  <c r="K35" i="8"/>
  <c r="L35" i="8" s="1"/>
  <c r="N35" i="8"/>
  <c r="O35" i="8"/>
  <c r="P35" i="8"/>
  <c r="J36" i="8"/>
  <c r="K36" i="8"/>
  <c r="L36" i="8" s="1"/>
  <c r="N36" i="8"/>
  <c r="O36" i="8"/>
  <c r="P36" i="8"/>
  <c r="J37" i="8"/>
  <c r="K37" i="8"/>
  <c r="L37" i="8"/>
  <c r="N37" i="8"/>
  <c r="O37" i="8"/>
  <c r="P37" i="8"/>
  <c r="J38" i="8"/>
  <c r="K38" i="8"/>
  <c r="L38" i="8" s="1"/>
  <c r="N38" i="8"/>
  <c r="O38" i="8"/>
  <c r="P38" i="8"/>
  <c r="J39" i="8"/>
  <c r="K39" i="8"/>
  <c r="L39" i="8"/>
  <c r="N39" i="8"/>
  <c r="O39" i="8"/>
  <c r="P39" i="8"/>
  <c r="J40" i="8"/>
  <c r="K40" i="8"/>
  <c r="L40" i="8"/>
  <c r="N40" i="8"/>
  <c r="O40" i="8"/>
  <c r="P40" i="8"/>
  <c r="J41" i="8"/>
  <c r="K41" i="8"/>
  <c r="L41" i="8" s="1"/>
  <c r="N41" i="8"/>
  <c r="O41" i="8"/>
  <c r="P41" i="8"/>
  <c r="J42" i="8"/>
  <c r="K42" i="8"/>
  <c r="L42" i="8" s="1"/>
  <c r="N42" i="8"/>
  <c r="O42" i="8"/>
  <c r="P42" i="8"/>
  <c r="J43" i="8"/>
  <c r="K43" i="8"/>
  <c r="L43" i="8"/>
  <c r="N43" i="8"/>
  <c r="O43" i="8"/>
  <c r="P43" i="8"/>
  <c r="J44" i="8"/>
  <c r="K44" i="8"/>
  <c r="L44" i="8" s="1"/>
  <c r="N44" i="8"/>
  <c r="O44" i="8"/>
  <c r="P44" i="8"/>
  <c r="J45" i="8"/>
  <c r="K45" i="8"/>
  <c r="L45" i="8"/>
  <c r="N45" i="8"/>
  <c r="O45" i="8"/>
  <c r="P45" i="8"/>
  <c r="J46" i="8"/>
  <c r="K46" i="8"/>
  <c r="L46" i="8"/>
  <c r="N46" i="8"/>
  <c r="O46" i="8"/>
  <c r="P46" i="8"/>
  <c r="J47" i="8"/>
  <c r="K47" i="8"/>
  <c r="L47" i="8" s="1"/>
  <c r="N47" i="8"/>
  <c r="O47" i="8"/>
  <c r="P47" i="8"/>
  <c r="J48" i="8"/>
  <c r="K48" i="8"/>
  <c r="L48" i="8" s="1"/>
  <c r="N48" i="8"/>
  <c r="O48" i="8"/>
  <c r="P48" i="8"/>
  <c r="J49" i="8"/>
  <c r="K49" i="8"/>
  <c r="L49" i="8"/>
  <c r="N49" i="8"/>
  <c r="O49" i="8"/>
  <c r="P49" i="8"/>
  <c r="J50" i="8"/>
  <c r="K50" i="8"/>
  <c r="L50" i="8" s="1"/>
  <c r="N50" i="8"/>
  <c r="O50" i="8"/>
  <c r="P50" i="8"/>
  <c r="J51" i="8"/>
  <c r="K51" i="8"/>
  <c r="L51" i="8"/>
  <c r="N51" i="8"/>
  <c r="O51" i="8"/>
  <c r="P51" i="8"/>
  <c r="J52" i="8"/>
  <c r="K52" i="8"/>
  <c r="L52" i="8"/>
  <c r="N52" i="8"/>
  <c r="O52" i="8"/>
  <c r="P52" i="8"/>
  <c r="J53" i="8"/>
  <c r="K53" i="8"/>
  <c r="L53" i="8" s="1"/>
  <c r="N53" i="8"/>
  <c r="O53" i="8"/>
  <c r="P53" i="8"/>
  <c r="J54" i="8"/>
  <c r="K54" i="8"/>
  <c r="L54" i="8" s="1"/>
  <c r="N54" i="8"/>
  <c r="O54" i="8"/>
  <c r="P54" i="8"/>
  <c r="J55" i="8"/>
  <c r="K55" i="8"/>
  <c r="L55" i="8"/>
  <c r="N55" i="8"/>
  <c r="O55" i="8"/>
  <c r="P55" i="8"/>
  <c r="J56" i="8"/>
  <c r="K56" i="8"/>
  <c r="L56" i="8" s="1"/>
  <c r="N56" i="8"/>
  <c r="O56" i="8"/>
  <c r="P56" i="8"/>
  <c r="J57" i="8"/>
  <c r="K57" i="8"/>
  <c r="L57" i="8"/>
  <c r="N57" i="8"/>
  <c r="O57" i="8"/>
  <c r="P57" i="8"/>
  <c r="J58" i="8"/>
  <c r="K58" i="8"/>
  <c r="L58" i="8"/>
  <c r="N58" i="8"/>
  <c r="O58" i="8"/>
  <c r="P58" i="8"/>
  <c r="J59" i="8"/>
  <c r="K59" i="8"/>
  <c r="L59" i="8" s="1"/>
  <c r="N59" i="8"/>
  <c r="O59" i="8"/>
  <c r="P59" i="8"/>
  <c r="J60" i="8"/>
  <c r="K60" i="8"/>
  <c r="L60" i="8" s="1"/>
  <c r="N60" i="8"/>
  <c r="O60" i="8"/>
  <c r="P60" i="8"/>
  <c r="J61" i="8"/>
  <c r="K61" i="8"/>
  <c r="L61" i="8"/>
  <c r="N61" i="8"/>
  <c r="O61" i="8"/>
  <c r="P61" i="8"/>
  <c r="J62" i="8"/>
  <c r="K62" i="8"/>
  <c r="L62" i="8" s="1"/>
  <c r="N62" i="8"/>
  <c r="O62" i="8"/>
  <c r="P62" i="8"/>
  <c r="J63" i="8"/>
  <c r="K63" i="8"/>
  <c r="L63" i="8"/>
  <c r="N63" i="8"/>
  <c r="O63" i="8"/>
  <c r="P63" i="8"/>
  <c r="J64" i="8"/>
  <c r="K64" i="8"/>
  <c r="L64" i="8"/>
  <c r="N64" i="8"/>
  <c r="O64" i="8"/>
  <c r="P64" i="8"/>
  <c r="J65" i="8"/>
  <c r="K65" i="8"/>
  <c r="L65" i="8" s="1"/>
  <c r="N65" i="8"/>
  <c r="O65" i="8"/>
  <c r="P65" i="8"/>
  <c r="J66" i="8"/>
  <c r="K66" i="8"/>
  <c r="L66" i="8" s="1"/>
  <c r="N66" i="8"/>
  <c r="O66" i="8"/>
  <c r="P66" i="8"/>
  <c r="J67" i="8"/>
  <c r="K67" i="8"/>
  <c r="L67" i="8"/>
  <c r="N67" i="8"/>
  <c r="O67" i="8"/>
  <c r="P67" i="8"/>
  <c r="J68" i="8"/>
  <c r="K68" i="8"/>
  <c r="L68" i="8" s="1"/>
  <c r="N68" i="8"/>
  <c r="O68" i="8"/>
  <c r="P68" i="8"/>
  <c r="J69" i="8"/>
  <c r="K69" i="8"/>
  <c r="L69" i="8"/>
  <c r="N69" i="8"/>
  <c r="O69" i="8"/>
  <c r="P69" i="8"/>
  <c r="J70" i="8"/>
  <c r="K70" i="8"/>
  <c r="L70" i="8"/>
  <c r="N70" i="8"/>
  <c r="O70" i="8"/>
  <c r="P70" i="8"/>
  <c r="J71" i="8"/>
  <c r="K71" i="8"/>
  <c r="L71" i="8" s="1"/>
  <c r="N71" i="8"/>
  <c r="O71" i="8"/>
  <c r="P71" i="8"/>
  <c r="J72" i="8"/>
  <c r="K72" i="8"/>
  <c r="L72" i="8" s="1"/>
  <c r="N72" i="8"/>
  <c r="O72" i="8"/>
  <c r="P72" i="8"/>
  <c r="J73" i="8"/>
  <c r="K73" i="8"/>
  <c r="L73" i="8"/>
  <c r="N73" i="8"/>
  <c r="O73" i="8"/>
  <c r="P73" i="8"/>
  <c r="J74" i="8"/>
  <c r="K74" i="8"/>
  <c r="L74" i="8" s="1"/>
  <c r="N74" i="8"/>
  <c r="O74" i="8"/>
  <c r="P74" i="8"/>
  <c r="J75" i="8"/>
  <c r="K75" i="8"/>
  <c r="L75" i="8"/>
  <c r="N75" i="8"/>
  <c r="O75" i="8"/>
  <c r="P75" i="8"/>
  <c r="J76" i="8"/>
  <c r="K76" i="8"/>
  <c r="L76" i="8"/>
  <c r="N76" i="8"/>
  <c r="O76" i="8"/>
  <c r="P76" i="8"/>
  <c r="J77" i="8"/>
  <c r="K77" i="8"/>
  <c r="L77" i="8" s="1"/>
  <c r="N77" i="8"/>
  <c r="O77" i="8"/>
  <c r="P77" i="8"/>
  <c r="J78" i="8"/>
  <c r="K78" i="8"/>
  <c r="L78" i="8" s="1"/>
  <c r="N78" i="8"/>
  <c r="O78" i="8"/>
  <c r="P78" i="8"/>
  <c r="J79" i="8"/>
  <c r="K79" i="8"/>
  <c r="L79" i="8"/>
  <c r="N79" i="8"/>
  <c r="O79" i="8"/>
  <c r="P79" i="8"/>
  <c r="J80" i="8"/>
  <c r="K80" i="8"/>
  <c r="L80" i="8" s="1"/>
  <c r="N80" i="8"/>
  <c r="O80" i="8"/>
  <c r="P80" i="8"/>
  <c r="J81" i="8"/>
  <c r="K81" i="8"/>
  <c r="L81" i="8"/>
  <c r="N81" i="8"/>
  <c r="O81" i="8"/>
  <c r="P81" i="8"/>
  <c r="J82" i="8"/>
  <c r="K82" i="8"/>
  <c r="L82" i="8"/>
  <c r="N82" i="8"/>
  <c r="O82" i="8"/>
  <c r="P82" i="8"/>
  <c r="J83" i="8"/>
  <c r="K83" i="8"/>
  <c r="L83" i="8" s="1"/>
  <c r="N83" i="8"/>
  <c r="O83" i="8"/>
  <c r="P83" i="8"/>
  <c r="J84" i="8"/>
  <c r="K84" i="8"/>
  <c r="L84" i="8" s="1"/>
  <c r="N84" i="8"/>
  <c r="O84" i="8"/>
  <c r="P84" i="8"/>
  <c r="J85" i="8"/>
  <c r="K85" i="8"/>
  <c r="L85" i="8"/>
  <c r="N85" i="8"/>
  <c r="O85" i="8"/>
  <c r="P85" i="8"/>
  <c r="J86" i="8"/>
  <c r="K86" i="8"/>
  <c r="L86" i="8" s="1"/>
  <c r="N86" i="8"/>
  <c r="O86" i="8"/>
  <c r="P86" i="8"/>
  <c r="J87" i="8"/>
  <c r="K87" i="8"/>
  <c r="L87" i="8"/>
  <c r="N87" i="8"/>
  <c r="O87" i="8"/>
  <c r="P87" i="8"/>
  <c r="J88" i="8"/>
  <c r="K88" i="8"/>
  <c r="L88" i="8"/>
  <c r="N88" i="8"/>
  <c r="O88" i="8"/>
  <c r="P88" i="8"/>
  <c r="J89" i="8"/>
  <c r="K89" i="8"/>
  <c r="L89" i="8" s="1"/>
  <c r="N89" i="8"/>
  <c r="O89" i="8"/>
  <c r="P89" i="8"/>
  <c r="J90" i="8"/>
  <c r="K90" i="8"/>
  <c r="L90" i="8" s="1"/>
  <c r="N90" i="8"/>
  <c r="O90" i="8"/>
  <c r="P90" i="8"/>
  <c r="J91" i="8"/>
  <c r="K91" i="8"/>
  <c r="L91" i="8"/>
  <c r="N91" i="8"/>
  <c r="O91" i="8"/>
  <c r="P91" i="8"/>
  <c r="J92" i="8"/>
  <c r="K92" i="8"/>
  <c r="L92" i="8" s="1"/>
  <c r="N92" i="8"/>
  <c r="O92" i="8"/>
  <c r="P92" i="8"/>
  <c r="J93" i="8"/>
  <c r="K93" i="8"/>
  <c r="L93" i="8" s="1"/>
  <c r="N93" i="8"/>
  <c r="O93" i="8"/>
  <c r="P93" i="8"/>
  <c r="J94" i="8"/>
  <c r="K94" i="8"/>
  <c r="L94" i="8"/>
  <c r="N94" i="8"/>
  <c r="O94" i="8"/>
  <c r="P94" i="8"/>
  <c r="J95" i="8"/>
  <c r="K95" i="8"/>
  <c r="L95" i="8" s="1"/>
  <c r="N95" i="8"/>
  <c r="O95" i="8"/>
  <c r="P95" i="8"/>
  <c r="J96" i="8"/>
  <c r="K96" i="8"/>
  <c r="L96" i="8"/>
  <c r="N96" i="8"/>
  <c r="O96" i="8"/>
  <c r="P96" i="8"/>
  <c r="J97" i="8"/>
  <c r="K97" i="8"/>
  <c r="L97" i="8"/>
  <c r="N97" i="8"/>
  <c r="O97" i="8"/>
  <c r="P97" i="8"/>
  <c r="J98" i="8"/>
  <c r="K98" i="8"/>
  <c r="L98" i="8" s="1"/>
  <c r="N98" i="8"/>
  <c r="O98" i="8"/>
  <c r="P98" i="8"/>
  <c r="J99" i="8"/>
  <c r="K99" i="8"/>
  <c r="L99" i="8"/>
  <c r="N99" i="8"/>
  <c r="O99" i="8"/>
  <c r="P99" i="8"/>
  <c r="J100" i="8"/>
  <c r="K100" i="8"/>
  <c r="L100" i="8"/>
  <c r="N100" i="8"/>
  <c r="O100" i="8"/>
  <c r="P100" i="8"/>
  <c r="J101" i="8"/>
  <c r="K101" i="8"/>
  <c r="L101" i="8" s="1"/>
  <c r="N101" i="8"/>
  <c r="O101" i="8"/>
  <c r="P101" i="8"/>
  <c r="J102" i="8"/>
  <c r="K102" i="8"/>
  <c r="L102" i="8" s="1"/>
  <c r="N102" i="8"/>
  <c r="O102" i="8"/>
  <c r="P102" i="8"/>
  <c r="J103" i="8"/>
  <c r="K103" i="8"/>
  <c r="L103" i="8"/>
  <c r="N103" i="8"/>
  <c r="O103" i="8"/>
  <c r="P103" i="8"/>
  <c r="J104" i="8"/>
  <c r="K104" i="8"/>
  <c r="L104" i="8" s="1"/>
  <c r="N104" i="8"/>
  <c r="O104" i="8"/>
  <c r="P104" i="8"/>
  <c r="J105" i="8"/>
  <c r="K105" i="8"/>
  <c r="L105" i="8" s="1"/>
  <c r="N105" i="8"/>
  <c r="O105" i="8"/>
  <c r="P105" i="8"/>
  <c r="J106" i="8"/>
  <c r="K106" i="8"/>
  <c r="L106" i="8"/>
  <c r="N106" i="8"/>
  <c r="O106" i="8"/>
  <c r="P106" i="8"/>
  <c r="J107" i="8"/>
  <c r="K107" i="8"/>
  <c r="L107" i="8" s="1"/>
  <c r="N107" i="8"/>
  <c r="O107" i="8"/>
  <c r="P107" i="8"/>
  <c r="J108" i="8"/>
  <c r="K108" i="8"/>
  <c r="L108" i="8"/>
  <c r="N108" i="8"/>
  <c r="O108" i="8"/>
  <c r="P108" i="8"/>
  <c r="J109" i="8"/>
  <c r="K109" i="8"/>
  <c r="L109" i="8"/>
  <c r="N109" i="8"/>
  <c r="O109" i="8"/>
  <c r="P109" i="8"/>
  <c r="J110" i="8"/>
  <c r="K110" i="8"/>
  <c r="L110" i="8" s="1"/>
  <c r="N110" i="8"/>
  <c r="O110" i="8"/>
  <c r="P110" i="8"/>
  <c r="J111" i="8"/>
  <c r="K111" i="8"/>
  <c r="L111" i="8"/>
  <c r="N111" i="8"/>
  <c r="O111" i="8"/>
  <c r="P111" i="8"/>
  <c r="J112" i="8"/>
  <c r="K112" i="8"/>
  <c r="L112" i="8"/>
  <c r="N112" i="8"/>
  <c r="O112" i="8"/>
  <c r="P112" i="8"/>
  <c r="J113" i="8"/>
  <c r="K113" i="8"/>
  <c r="L113" i="8" s="1"/>
  <c r="N113" i="8"/>
  <c r="O113" i="8"/>
  <c r="P113" i="8"/>
  <c r="J114" i="8"/>
  <c r="K114" i="8"/>
  <c r="L114" i="8" s="1"/>
  <c r="N114" i="8"/>
  <c r="O114" i="8"/>
  <c r="P114" i="8"/>
  <c r="J115" i="8"/>
  <c r="K115" i="8"/>
  <c r="L115" i="8" s="1"/>
  <c r="N115" i="8"/>
  <c r="O115" i="8"/>
  <c r="P115" i="8"/>
  <c r="J116" i="8"/>
  <c r="K116" i="8"/>
  <c r="L116" i="8" s="1"/>
  <c r="N116" i="8"/>
  <c r="O116" i="8"/>
  <c r="P116" i="8"/>
  <c r="J117" i="8"/>
  <c r="K117" i="8"/>
  <c r="L117" i="8"/>
  <c r="N117" i="8"/>
  <c r="O117" i="8"/>
  <c r="P117" i="8"/>
  <c r="J118" i="8"/>
  <c r="K118" i="8"/>
  <c r="L118" i="8"/>
  <c r="N118" i="8"/>
  <c r="O118" i="8"/>
  <c r="P118" i="8"/>
  <c r="J119" i="8"/>
  <c r="K119" i="8"/>
  <c r="L119" i="8" s="1"/>
  <c r="N119" i="8"/>
  <c r="O119" i="8"/>
  <c r="P119" i="8"/>
  <c r="J120" i="8"/>
  <c r="K120" i="8"/>
  <c r="L120" i="8" s="1"/>
  <c r="N120" i="8"/>
  <c r="O120" i="8"/>
  <c r="P120" i="8"/>
  <c r="J121" i="8"/>
  <c r="K121" i="8"/>
  <c r="L121" i="8"/>
  <c r="N121" i="8"/>
  <c r="O121" i="8"/>
  <c r="P121" i="8"/>
  <c r="J122" i="8"/>
  <c r="K122" i="8"/>
  <c r="L122" i="8" s="1"/>
  <c r="N122" i="8"/>
  <c r="O122" i="8"/>
  <c r="P122" i="8"/>
  <c r="J123" i="8"/>
  <c r="K123" i="8"/>
  <c r="L123" i="8"/>
  <c r="N123" i="8"/>
  <c r="O123" i="8"/>
  <c r="P123" i="8"/>
  <c r="J124" i="8"/>
  <c r="K124" i="8"/>
  <c r="L124" i="8" s="1"/>
  <c r="N124" i="8"/>
  <c r="O124" i="8"/>
  <c r="P124" i="8"/>
  <c r="J125" i="8"/>
  <c r="K125" i="8"/>
  <c r="L125" i="8" s="1"/>
  <c r="N125" i="8"/>
  <c r="O125" i="8"/>
  <c r="P125" i="8"/>
  <c r="J126" i="8"/>
  <c r="K126" i="8"/>
  <c r="L126" i="8" s="1"/>
  <c r="N126" i="8"/>
  <c r="O126" i="8"/>
  <c r="P126" i="8"/>
  <c r="J127" i="8"/>
  <c r="K127" i="8"/>
  <c r="L127" i="8" s="1"/>
  <c r="N127" i="8"/>
  <c r="O127" i="8"/>
  <c r="P127" i="8"/>
  <c r="J128" i="8"/>
  <c r="K128" i="8"/>
  <c r="L128" i="8" s="1"/>
  <c r="N128" i="8"/>
  <c r="O128" i="8"/>
  <c r="P128" i="8"/>
  <c r="J129" i="8"/>
  <c r="K129" i="8"/>
  <c r="L129" i="8"/>
  <c r="N129" i="8"/>
  <c r="O129" i="8"/>
  <c r="P129" i="8"/>
  <c r="J130" i="8"/>
  <c r="K130" i="8"/>
  <c r="L130" i="8"/>
  <c r="N130" i="8"/>
  <c r="O130" i="8"/>
  <c r="P130" i="8"/>
  <c r="J131" i="8"/>
  <c r="K131" i="8"/>
  <c r="L131" i="8" s="1"/>
  <c r="N131" i="8"/>
  <c r="O131" i="8"/>
  <c r="P131" i="8"/>
  <c r="J132" i="8"/>
  <c r="K132" i="8"/>
  <c r="L132" i="8"/>
  <c r="N132" i="8"/>
  <c r="O132" i="8"/>
  <c r="P132" i="8"/>
  <c r="J133" i="8"/>
  <c r="K133" i="8"/>
  <c r="L133" i="8"/>
  <c r="N133" i="8"/>
  <c r="O133" i="8"/>
  <c r="P133" i="8"/>
  <c r="J134" i="8"/>
  <c r="K134" i="8"/>
  <c r="L134" i="8" s="1"/>
  <c r="N134" i="8"/>
  <c r="O134" i="8"/>
  <c r="P134" i="8"/>
  <c r="J135" i="8"/>
  <c r="K135" i="8"/>
  <c r="L135" i="8"/>
  <c r="N135" i="8"/>
  <c r="O135" i="8"/>
  <c r="P135" i="8"/>
  <c r="J136" i="8"/>
  <c r="K136" i="8"/>
  <c r="L136" i="8" s="1"/>
  <c r="N136" i="8"/>
  <c r="O136" i="8"/>
  <c r="P136" i="8"/>
  <c r="J137" i="8"/>
  <c r="K137" i="8"/>
  <c r="L137" i="8" s="1"/>
  <c r="N137" i="8"/>
  <c r="O137" i="8"/>
  <c r="P137" i="8"/>
  <c r="J138" i="8"/>
  <c r="K138" i="8"/>
  <c r="L138" i="8" s="1"/>
  <c r="N138" i="8"/>
  <c r="O138" i="8"/>
  <c r="P138" i="8"/>
  <c r="J139" i="8"/>
  <c r="K139" i="8"/>
  <c r="L139" i="8" s="1"/>
  <c r="N139" i="8"/>
  <c r="O139" i="8"/>
  <c r="P139" i="8"/>
  <c r="J140" i="8"/>
  <c r="K140" i="8"/>
  <c r="L140" i="8" s="1"/>
  <c r="N140" i="8"/>
  <c r="O140" i="8"/>
  <c r="P140" i="8"/>
  <c r="J141" i="8"/>
  <c r="K141" i="8"/>
  <c r="L141" i="8"/>
  <c r="N141" i="8"/>
  <c r="O141" i="8"/>
  <c r="P141" i="8"/>
  <c r="J142" i="8"/>
  <c r="K142" i="8"/>
  <c r="L142" i="8"/>
  <c r="N142" i="8"/>
  <c r="O142" i="8"/>
  <c r="P142" i="8"/>
  <c r="J143" i="8"/>
  <c r="K143" i="8"/>
  <c r="L143" i="8" s="1"/>
  <c r="N143" i="8"/>
  <c r="O143" i="8"/>
  <c r="P143" i="8"/>
  <c r="J144" i="8"/>
  <c r="K144" i="8"/>
  <c r="L144" i="8" s="1"/>
  <c r="N144" i="8"/>
  <c r="O144" i="8"/>
  <c r="P144" i="8"/>
  <c r="J145" i="8"/>
  <c r="K145" i="8"/>
  <c r="L145" i="8"/>
  <c r="N145" i="8"/>
  <c r="O145" i="8"/>
  <c r="P145" i="8"/>
  <c r="J146" i="8"/>
  <c r="K146" i="8"/>
  <c r="L146" i="8" s="1"/>
  <c r="N146" i="8"/>
  <c r="O146" i="8"/>
  <c r="P146" i="8"/>
  <c r="J147" i="8"/>
  <c r="K147" i="8"/>
  <c r="L147" i="8"/>
  <c r="N147" i="8"/>
  <c r="O147" i="8"/>
  <c r="P147" i="8"/>
  <c r="J148" i="8"/>
  <c r="K148" i="8"/>
  <c r="L148" i="8" s="1"/>
  <c r="N148" i="8"/>
  <c r="O148" i="8"/>
  <c r="P148" i="8"/>
  <c r="J149" i="8"/>
  <c r="K149" i="8"/>
  <c r="L149" i="8" s="1"/>
  <c r="N149" i="8"/>
  <c r="O149" i="8"/>
  <c r="P149" i="8"/>
  <c r="J150" i="8"/>
  <c r="K150" i="8"/>
  <c r="L150" i="8" s="1"/>
  <c r="N150" i="8"/>
  <c r="O150" i="8"/>
  <c r="P150" i="8"/>
  <c r="J151" i="8"/>
  <c r="K151" i="8"/>
  <c r="L151" i="8" s="1"/>
  <c r="N151" i="8"/>
  <c r="O151" i="8"/>
  <c r="P151" i="8"/>
  <c r="J152" i="8"/>
  <c r="K152" i="8"/>
  <c r="L152" i="8" s="1"/>
  <c r="N152" i="8"/>
  <c r="O152" i="8"/>
  <c r="P152" i="8"/>
  <c r="J153" i="8"/>
  <c r="K153" i="8"/>
  <c r="L153" i="8"/>
  <c r="N153" i="8"/>
  <c r="O153" i="8"/>
  <c r="P153" i="8"/>
  <c r="J154" i="8"/>
  <c r="K154" i="8"/>
  <c r="L154" i="8"/>
  <c r="N154" i="8"/>
  <c r="O154" i="8"/>
  <c r="P154" i="8"/>
  <c r="J155" i="8"/>
  <c r="K155" i="8"/>
  <c r="L155" i="8" s="1"/>
  <c r="N155" i="8"/>
  <c r="O155" i="8"/>
  <c r="P155" i="8"/>
  <c r="J156" i="8"/>
  <c r="K156" i="8"/>
  <c r="L156" i="8"/>
  <c r="N156" i="8"/>
  <c r="O156" i="8"/>
  <c r="P156" i="8"/>
  <c r="J157" i="8"/>
  <c r="K157" i="8"/>
  <c r="L157" i="8"/>
  <c r="N157" i="8"/>
  <c r="O157" i="8"/>
  <c r="P157" i="8"/>
  <c r="J158" i="8"/>
  <c r="K158" i="8"/>
  <c r="L158" i="8" s="1"/>
  <c r="N158" i="8"/>
  <c r="O158" i="8"/>
  <c r="P158" i="8"/>
  <c r="J159" i="8"/>
  <c r="K159" i="8"/>
  <c r="L159" i="8"/>
  <c r="N159" i="8"/>
  <c r="O159" i="8"/>
  <c r="P159" i="8"/>
  <c r="J160" i="8"/>
  <c r="K160" i="8"/>
  <c r="L160" i="8" s="1"/>
  <c r="N160" i="8"/>
  <c r="O160" i="8"/>
  <c r="P160" i="8"/>
  <c r="J161" i="8"/>
  <c r="K161" i="8"/>
  <c r="L161" i="8" s="1"/>
  <c r="N161" i="8"/>
  <c r="O161" i="8"/>
  <c r="P161" i="8"/>
  <c r="J162" i="8"/>
  <c r="K162" i="8"/>
  <c r="L162" i="8" s="1"/>
  <c r="N162" i="8"/>
  <c r="O162" i="8"/>
  <c r="P162" i="8"/>
  <c r="J163" i="8"/>
  <c r="K163" i="8"/>
  <c r="L163" i="8"/>
  <c r="N163" i="8"/>
  <c r="O163" i="8"/>
  <c r="P163" i="8"/>
  <c r="J164" i="8"/>
  <c r="K164" i="8"/>
  <c r="L164" i="8" s="1"/>
  <c r="N164" i="8"/>
  <c r="O164" i="8"/>
  <c r="P164" i="8"/>
  <c r="J165" i="8"/>
  <c r="K165" i="8"/>
  <c r="L165" i="8"/>
  <c r="N165" i="8"/>
  <c r="O165" i="8"/>
  <c r="P165" i="8"/>
  <c r="J166" i="8"/>
  <c r="K166" i="8"/>
  <c r="L166" i="8" s="1"/>
  <c r="N166" i="8"/>
  <c r="O166" i="8"/>
  <c r="P166" i="8"/>
  <c r="J167" i="8"/>
  <c r="K167" i="8"/>
  <c r="L167" i="8" s="1"/>
  <c r="N167" i="8"/>
  <c r="O167" i="8"/>
  <c r="P167" i="8"/>
  <c r="J168" i="8"/>
  <c r="K168" i="8"/>
  <c r="L168" i="8"/>
  <c r="N168" i="8"/>
  <c r="O168" i="8"/>
  <c r="P168" i="8"/>
  <c r="J169" i="8"/>
  <c r="K169" i="8"/>
  <c r="L169" i="8" s="1"/>
  <c r="N169" i="8"/>
  <c r="O169" i="8"/>
  <c r="P169" i="8"/>
  <c r="J170" i="8"/>
  <c r="K170" i="8"/>
  <c r="L170" i="8" s="1"/>
  <c r="N170" i="8"/>
  <c r="O170" i="8"/>
  <c r="P170" i="8"/>
  <c r="J171" i="8"/>
  <c r="K171" i="8"/>
  <c r="L171" i="8"/>
  <c r="N171" i="8"/>
  <c r="O171" i="8"/>
  <c r="P171" i="8"/>
  <c r="J172" i="8"/>
  <c r="K172" i="8"/>
  <c r="L172" i="8" s="1"/>
  <c r="N172" i="8"/>
  <c r="O172" i="8"/>
  <c r="P172" i="8"/>
  <c r="J173" i="8"/>
  <c r="K173" i="8"/>
  <c r="L173" i="8" s="1"/>
  <c r="N173" i="8"/>
  <c r="O173" i="8"/>
  <c r="P173" i="8"/>
  <c r="J174" i="8"/>
  <c r="K174" i="8"/>
  <c r="L174" i="8"/>
  <c r="N174" i="8"/>
  <c r="O174" i="8"/>
  <c r="P174" i="8"/>
  <c r="J175" i="8"/>
  <c r="K175" i="8"/>
  <c r="L175" i="8"/>
  <c r="N175" i="8"/>
  <c r="O175" i="8"/>
  <c r="P175" i="8"/>
  <c r="J176" i="8"/>
  <c r="K176" i="8"/>
  <c r="L176" i="8" s="1"/>
  <c r="N176" i="8"/>
  <c r="O176" i="8"/>
  <c r="P176" i="8"/>
  <c r="J177" i="8"/>
  <c r="K177" i="8"/>
  <c r="L177" i="8"/>
  <c r="N177" i="8"/>
  <c r="O177" i="8"/>
  <c r="P177" i="8"/>
  <c r="J178" i="8"/>
  <c r="K178" i="8"/>
  <c r="L178" i="8"/>
  <c r="N178" i="8"/>
  <c r="O178" i="8"/>
  <c r="P178" i="8"/>
  <c r="J179" i="8"/>
  <c r="K179" i="8"/>
  <c r="L179" i="8" s="1"/>
  <c r="N179" i="8"/>
  <c r="O179" i="8"/>
  <c r="P179" i="8"/>
  <c r="J180" i="8"/>
  <c r="K180" i="8"/>
  <c r="L180" i="8" s="1"/>
  <c r="N180" i="8"/>
  <c r="O180" i="8"/>
  <c r="P180" i="8"/>
  <c r="J181" i="8"/>
  <c r="K181" i="8"/>
  <c r="L181" i="8" s="1"/>
  <c r="N181" i="8"/>
  <c r="O181" i="8"/>
  <c r="P181" i="8"/>
  <c r="J182" i="8"/>
  <c r="K182" i="8"/>
  <c r="L182" i="8" s="1"/>
  <c r="N182" i="8"/>
  <c r="O182" i="8"/>
  <c r="P182" i="8"/>
  <c r="J183" i="8"/>
  <c r="K183" i="8"/>
  <c r="L183" i="8" s="1"/>
  <c r="N183" i="8"/>
  <c r="O183" i="8"/>
  <c r="P183" i="8"/>
  <c r="J184" i="8"/>
  <c r="K184" i="8"/>
  <c r="L184" i="8" s="1"/>
  <c r="N184" i="8"/>
  <c r="O184" i="8"/>
  <c r="P184" i="8"/>
  <c r="J185" i="8"/>
  <c r="K185" i="8"/>
  <c r="L185" i="8" s="1"/>
  <c r="N185" i="8"/>
  <c r="O185" i="8"/>
  <c r="P185" i="8"/>
  <c r="J186" i="8"/>
  <c r="K186" i="8"/>
  <c r="L186" i="8"/>
  <c r="N186" i="8"/>
  <c r="O186" i="8"/>
  <c r="P186" i="8"/>
  <c r="J187" i="8"/>
  <c r="K187" i="8"/>
  <c r="L187" i="8" s="1"/>
  <c r="N187" i="8"/>
  <c r="O187" i="8"/>
  <c r="P187" i="8"/>
  <c r="J188" i="8"/>
  <c r="K188" i="8"/>
  <c r="L188" i="8" s="1"/>
  <c r="N188" i="8"/>
  <c r="O188" i="8"/>
  <c r="P188" i="8"/>
  <c r="J189" i="8"/>
  <c r="K189" i="8"/>
  <c r="L189" i="8"/>
  <c r="N189" i="8"/>
  <c r="O189" i="8"/>
  <c r="P189" i="8"/>
  <c r="J190" i="8"/>
  <c r="K190" i="8"/>
  <c r="L190" i="8"/>
  <c r="N190" i="8"/>
  <c r="O190" i="8"/>
  <c r="P190" i="8"/>
  <c r="J191" i="8"/>
  <c r="K191" i="8"/>
  <c r="L191" i="8" s="1"/>
  <c r="N191" i="8"/>
  <c r="O191" i="8"/>
  <c r="P191" i="8"/>
  <c r="J192" i="8"/>
  <c r="K192" i="8"/>
  <c r="L192" i="8"/>
  <c r="N192" i="8"/>
  <c r="O192" i="8"/>
  <c r="P192" i="8"/>
  <c r="J193" i="8"/>
  <c r="K193" i="8"/>
  <c r="L193" i="8" s="1"/>
  <c r="N193" i="8"/>
  <c r="O193" i="8"/>
  <c r="P193" i="8"/>
  <c r="J194" i="8"/>
  <c r="K194" i="8"/>
  <c r="L194" i="8" s="1"/>
  <c r="N194" i="8"/>
  <c r="O194" i="8"/>
  <c r="P194" i="8"/>
  <c r="J195" i="8"/>
  <c r="K195" i="8"/>
  <c r="L195" i="8"/>
  <c r="N195" i="8"/>
  <c r="O195" i="8"/>
  <c r="P195" i="8"/>
  <c r="J196" i="8"/>
  <c r="K196" i="8"/>
  <c r="L196" i="8" s="1"/>
  <c r="N196" i="8"/>
  <c r="O196" i="8"/>
  <c r="P196" i="8"/>
  <c r="J197" i="8"/>
  <c r="K197" i="8"/>
  <c r="L197" i="8" s="1"/>
  <c r="N197" i="8"/>
  <c r="O197" i="8"/>
  <c r="P197" i="8"/>
  <c r="J198" i="8"/>
  <c r="K198" i="8"/>
  <c r="L198" i="8" s="1"/>
  <c r="N198" i="8"/>
  <c r="O198" i="8"/>
  <c r="P198" i="8"/>
  <c r="J199" i="8"/>
  <c r="K199" i="8"/>
  <c r="L199" i="8"/>
  <c r="N199" i="8"/>
  <c r="O199" i="8"/>
  <c r="P199" i="8"/>
  <c r="J200" i="8"/>
  <c r="K200" i="8"/>
  <c r="L200" i="8"/>
  <c r="N200" i="8"/>
  <c r="O200" i="8"/>
  <c r="P200" i="8"/>
  <c r="J201" i="8"/>
  <c r="K201" i="8"/>
  <c r="L201" i="8"/>
  <c r="N201" i="8"/>
  <c r="O201" i="8"/>
  <c r="P201" i="8"/>
  <c r="J202" i="8"/>
  <c r="K202" i="8"/>
  <c r="L202" i="8"/>
  <c r="N202" i="8"/>
  <c r="O202" i="8"/>
  <c r="P202" i="8"/>
  <c r="J203" i="8"/>
  <c r="K203" i="8"/>
  <c r="L203" i="8"/>
  <c r="N203" i="8"/>
  <c r="O203" i="8"/>
  <c r="P203" i="8"/>
  <c r="J204" i="8"/>
  <c r="K204" i="8"/>
  <c r="L204" i="8"/>
  <c r="N204" i="8"/>
  <c r="O204" i="8"/>
  <c r="P204" i="8"/>
  <c r="J205" i="8"/>
  <c r="K205" i="8"/>
  <c r="L205" i="8"/>
  <c r="N205" i="8"/>
  <c r="O205" i="8"/>
  <c r="P205" i="8"/>
  <c r="J206" i="8"/>
  <c r="K206" i="8"/>
  <c r="L206" i="8"/>
  <c r="N206" i="8"/>
  <c r="O206" i="8"/>
  <c r="P206" i="8"/>
  <c r="J207" i="8"/>
  <c r="K207" i="8"/>
  <c r="L207" i="8"/>
  <c r="N207" i="8"/>
  <c r="O207" i="8"/>
  <c r="P207" i="8"/>
  <c r="J208" i="8"/>
  <c r="K208" i="8"/>
  <c r="L208" i="8" s="1"/>
  <c r="N208" i="8"/>
  <c r="O208" i="8"/>
  <c r="P208" i="8"/>
  <c r="J209" i="8"/>
  <c r="K209" i="8"/>
  <c r="L209" i="8" s="1"/>
  <c r="N209" i="8"/>
  <c r="O209" i="8"/>
  <c r="P209" i="8"/>
  <c r="J210" i="8"/>
  <c r="K210" i="8"/>
  <c r="L210" i="8" s="1"/>
  <c r="N210" i="8"/>
  <c r="O210" i="8"/>
  <c r="P210" i="8"/>
  <c r="J211" i="8"/>
  <c r="K211" i="8"/>
  <c r="L211" i="8" s="1"/>
  <c r="N211" i="8"/>
  <c r="O211" i="8"/>
  <c r="P211" i="8"/>
  <c r="J212" i="8"/>
  <c r="K212" i="8"/>
  <c r="L212" i="8"/>
  <c r="N212" i="8"/>
  <c r="O212" i="8"/>
  <c r="P212" i="8"/>
  <c r="J213" i="8"/>
  <c r="K213" i="8"/>
  <c r="L213" i="8" s="1"/>
  <c r="N213" i="8"/>
  <c r="O213" i="8"/>
  <c r="P213" i="8"/>
  <c r="J214" i="8"/>
  <c r="K214" i="8"/>
  <c r="L214" i="8"/>
  <c r="N214" i="8"/>
  <c r="O214" i="8"/>
  <c r="P214" i="8"/>
  <c r="J215" i="8"/>
  <c r="K215" i="8"/>
  <c r="L215" i="8"/>
  <c r="N215" i="8"/>
  <c r="O215" i="8"/>
  <c r="P215" i="8"/>
  <c r="J216" i="8"/>
  <c r="K216" i="8"/>
  <c r="L216" i="8"/>
  <c r="N216" i="8"/>
  <c r="O216" i="8"/>
  <c r="P216" i="8"/>
  <c r="J217" i="8"/>
  <c r="K217" i="8"/>
  <c r="L217" i="8"/>
  <c r="N217" i="8"/>
  <c r="O217" i="8"/>
  <c r="P217" i="8"/>
  <c r="J218" i="8"/>
  <c r="K218" i="8"/>
  <c r="L218" i="8"/>
  <c r="N218" i="8"/>
  <c r="O218" i="8"/>
  <c r="P218" i="8"/>
  <c r="J219" i="8"/>
  <c r="K219" i="8"/>
  <c r="L219" i="8" s="1"/>
  <c r="N219" i="8"/>
  <c r="O219" i="8"/>
  <c r="P219" i="8"/>
  <c r="J220" i="8"/>
  <c r="K220" i="8"/>
  <c r="L220" i="8"/>
  <c r="N220" i="8"/>
  <c r="O220" i="8"/>
  <c r="P220" i="8"/>
  <c r="J221" i="8"/>
  <c r="K221" i="8"/>
  <c r="L221" i="8"/>
  <c r="N221" i="8"/>
  <c r="O221" i="8"/>
  <c r="P221" i="8"/>
  <c r="J222" i="8"/>
  <c r="K222" i="8"/>
  <c r="L222" i="8" s="1"/>
  <c r="N222" i="8"/>
  <c r="O222" i="8"/>
  <c r="P222" i="8"/>
  <c r="J223" i="8"/>
  <c r="K223" i="8"/>
  <c r="L223" i="8"/>
  <c r="N223" i="8"/>
  <c r="O223" i="8"/>
  <c r="P223" i="8"/>
  <c r="J224" i="8"/>
  <c r="K224" i="8"/>
  <c r="L224" i="8" s="1"/>
  <c r="N224" i="8"/>
  <c r="O224" i="8"/>
  <c r="P224" i="8"/>
  <c r="J225" i="8"/>
  <c r="K225" i="8"/>
  <c r="L225" i="8"/>
  <c r="N225" i="8"/>
  <c r="O225" i="8"/>
  <c r="P225" i="8"/>
  <c r="J226" i="8"/>
  <c r="K226" i="8"/>
  <c r="L226" i="8" s="1"/>
  <c r="N226" i="8"/>
  <c r="O226" i="8"/>
  <c r="P226" i="8"/>
  <c r="J227" i="8"/>
  <c r="K227" i="8"/>
  <c r="L227" i="8"/>
  <c r="N227" i="8"/>
  <c r="O227" i="8"/>
  <c r="P227" i="8"/>
  <c r="J228" i="8"/>
  <c r="K228" i="8"/>
  <c r="L228" i="8"/>
  <c r="N228" i="8"/>
  <c r="O228" i="8"/>
  <c r="P228" i="8"/>
  <c r="J229" i="8"/>
  <c r="K229" i="8"/>
  <c r="L229" i="8" s="1"/>
  <c r="N229" i="8"/>
  <c r="O229" i="8"/>
  <c r="P229" i="8"/>
  <c r="J230" i="8"/>
  <c r="K230" i="8"/>
  <c r="L230" i="8"/>
  <c r="N230" i="8"/>
  <c r="O230" i="8"/>
  <c r="P230" i="8"/>
  <c r="J231" i="8"/>
  <c r="K231" i="8"/>
  <c r="L231" i="8" s="1"/>
  <c r="N231" i="8"/>
  <c r="O231" i="8"/>
  <c r="P231" i="8"/>
  <c r="J232" i="8"/>
  <c r="K232" i="8"/>
  <c r="L232" i="8"/>
  <c r="N232" i="8"/>
  <c r="O232" i="8"/>
  <c r="P232" i="8"/>
  <c r="J233" i="8"/>
  <c r="K233" i="8"/>
  <c r="L233" i="8"/>
  <c r="N233" i="8"/>
  <c r="O233" i="8"/>
  <c r="P233" i="8"/>
  <c r="J234" i="8"/>
  <c r="K234" i="8"/>
  <c r="L234" i="8" s="1"/>
  <c r="N234" i="8"/>
  <c r="O234" i="8"/>
  <c r="P234" i="8"/>
  <c r="J235" i="8"/>
  <c r="K235" i="8"/>
  <c r="L235" i="8"/>
  <c r="N235" i="8"/>
  <c r="O235" i="8"/>
  <c r="P235" i="8"/>
  <c r="J236" i="8"/>
  <c r="K236" i="8"/>
  <c r="L236" i="8"/>
  <c r="N236" i="8"/>
  <c r="O236" i="8"/>
  <c r="P236" i="8"/>
  <c r="J237" i="8"/>
  <c r="K237" i="8"/>
  <c r="L237" i="8"/>
  <c r="N237" i="8"/>
  <c r="O237" i="8"/>
  <c r="P237" i="8"/>
  <c r="J238" i="8"/>
  <c r="K238" i="8"/>
  <c r="L238" i="8"/>
  <c r="N238" i="8"/>
  <c r="O238" i="8"/>
  <c r="P238" i="8"/>
  <c r="J239" i="8"/>
  <c r="K239" i="8"/>
  <c r="L239" i="8"/>
  <c r="N239" i="8"/>
  <c r="O239" i="8"/>
  <c r="P239" i="8"/>
  <c r="J240" i="8"/>
  <c r="K240" i="8"/>
  <c r="L240" i="8" s="1"/>
  <c r="N240" i="8"/>
  <c r="O240" i="8"/>
  <c r="P240" i="8"/>
  <c r="J241" i="8"/>
  <c r="K241" i="8"/>
  <c r="L241" i="8"/>
  <c r="N241" i="8"/>
  <c r="O241" i="8"/>
  <c r="P241" i="8"/>
  <c r="J242" i="8"/>
  <c r="K242" i="8"/>
  <c r="L242" i="8"/>
  <c r="N242" i="8"/>
  <c r="O242" i="8"/>
  <c r="P242" i="8"/>
  <c r="J243" i="8"/>
  <c r="K243" i="8"/>
  <c r="L243" i="8"/>
  <c r="N243" i="8"/>
  <c r="O243" i="8"/>
  <c r="P243" i="8"/>
  <c r="J244" i="8"/>
  <c r="K244" i="8"/>
  <c r="L244" i="8" s="1"/>
  <c r="N244" i="8"/>
  <c r="O244" i="8"/>
  <c r="P244" i="8"/>
  <c r="J245" i="8"/>
  <c r="K245" i="8"/>
  <c r="L245" i="8"/>
  <c r="N245" i="8"/>
  <c r="O245" i="8"/>
  <c r="P245" i="8"/>
  <c r="J246" i="8"/>
  <c r="K246" i="8"/>
  <c r="L246" i="8"/>
  <c r="N246" i="8"/>
  <c r="O246" i="8"/>
  <c r="P246" i="8"/>
  <c r="J247" i="8"/>
  <c r="K247" i="8"/>
  <c r="L247" i="8"/>
  <c r="N247" i="8"/>
  <c r="O247" i="8"/>
  <c r="P247" i="8"/>
  <c r="J248" i="8"/>
  <c r="K248" i="8"/>
  <c r="L248" i="8"/>
  <c r="N248" i="8"/>
  <c r="O248" i="8"/>
  <c r="P248" i="8"/>
  <c r="J249" i="8"/>
  <c r="K249" i="8"/>
  <c r="L249" i="8" s="1"/>
  <c r="N249" i="8"/>
  <c r="O249" i="8"/>
  <c r="P249" i="8"/>
  <c r="J250" i="8"/>
  <c r="K250" i="8"/>
  <c r="L250" i="8"/>
  <c r="N250" i="8"/>
  <c r="O250" i="8"/>
  <c r="P250" i="8"/>
  <c r="J251" i="8"/>
  <c r="K251" i="8"/>
  <c r="L251" i="8"/>
  <c r="N251" i="8"/>
  <c r="O251" i="8"/>
  <c r="P251" i="8"/>
  <c r="J252" i="8"/>
  <c r="K252" i="8"/>
  <c r="L252" i="8" s="1"/>
  <c r="N252" i="8"/>
  <c r="O252" i="8"/>
  <c r="P252" i="8"/>
  <c r="J253" i="8"/>
  <c r="K253" i="8"/>
  <c r="L253" i="8"/>
  <c r="N253" i="8"/>
  <c r="O253" i="8"/>
  <c r="P253" i="8"/>
  <c r="J254" i="8"/>
  <c r="K254" i="8"/>
  <c r="L254" i="8"/>
  <c r="N254" i="8"/>
  <c r="O254" i="8"/>
  <c r="P254" i="8"/>
  <c r="J255" i="8"/>
  <c r="K255" i="8"/>
  <c r="L255" i="8"/>
  <c r="N255" i="8"/>
  <c r="O255" i="8"/>
  <c r="P255" i="8"/>
  <c r="J256" i="8"/>
  <c r="K256" i="8"/>
  <c r="L256" i="8"/>
  <c r="N256" i="8"/>
  <c r="O256" i="8"/>
  <c r="P256" i="8"/>
  <c r="J257" i="8"/>
  <c r="K257" i="8"/>
  <c r="L257" i="8"/>
  <c r="N257" i="8"/>
  <c r="O257" i="8"/>
  <c r="P257" i="8"/>
  <c r="J258" i="8"/>
  <c r="K258" i="8"/>
  <c r="L258" i="8"/>
  <c r="N258" i="8"/>
  <c r="O258" i="8"/>
  <c r="P258" i="8"/>
  <c r="J259" i="8"/>
  <c r="K259" i="8"/>
  <c r="L259" i="8"/>
  <c r="N259" i="8"/>
  <c r="O259" i="8"/>
  <c r="P259" i="8"/>
  <c r="J260" i="8"/>
  <c r="K260" i="8"/>
  <c r="L260" i="8"/>
  <c r="N260" i="8"/>
  <c r="O260" i="8"/>
  <c r="P260" i="8"/>
  <c r="J261" i="8"/>
  <c r="K261" i="8"/>
  <c r="L261" i="8"/>
  <c r="N261" i="8"/>
  <c r="O261" i="8"/>
  <c r="P261" i="8"/>
  <c r="J262" i="8"/>
  <c r="K262" i="8"/>
  <c r="L262" i="8" s="1"/>
  <c r="N262" i="8"/>
  <c r="O262" i="8"/>
  <c r="P262" i="8"/>
  <c r="J263" i="8"/>
  <c r="K263" i="8"/>
  <c r="L263" i="8"/>
  <c r="N263" i="8"/>
  <c r="O263" i="8"/>
  <c r="P263" i="8"/>
  <c r="J264" i="8"/>
  <c r="K264" i="8"/>
  <c r="L264" i="8"/>
  <c r="N264" i="8"/>
  <c r="O264" i="8"/>
  <c r="P264" i="8"/>
  <c r="J265" i="8"/>
  <c r="K265" i="8"/>
  <c r="L265" i="8"/>
  <c r="N265" i="8"/>
  <c r="O265" i="8"/>
  <c r="P265" i="8"/>
  <c r="J266" i="8"/>
  <c r="K266" i="8"/>
  <c r="L266" i="8"/>
  <c r="N266" i="8"/>
  <c r="O266" i="8"/>
  <c r="P266" i="8"/>
  <c r="J267" i="8"/>
  <c r="K267" i="8"/>
  <c r="L267" i="8" s="1"/>
  <c r="N267" i="8"/>
  <c r="O267" i="8"/>
  <c r="P267" i="8"/>
  <c r="J268" i="8"/>
  <c r="K268" i="8"/>
  <c r="L268" i="8"/>
  <c r="N268" i="8"/>
  <c r="O268" i="8"/>
  <c r="P268" i="8"/>
  <c r="J269" i="8"/>
  <c r="K269" i="8"/>
  <c r="L269" i="8"/>
  <c r="N269" i="8"/>
  <c r="O269" i="8"/>
  <c r="P269" i="8"/>
  <c r="J270" i="8"/>
  <c r="K270" i="8"/>
  <c r="L270" i="8" s="1"/>
  <c r="N270" i="8"/>
  <c r="O270" i="8"/>
  <c r="P270" i="8"/>
  <c r="J271" i="8"/>
  <c r="K271" i="8"/>
  <c r="L271" i="8"/>
  <c r="N271" i="8"/>
  <c r="O271" i="8"/>
  <c r="P271" i="8"/>
  <c r="J272" i="8"/>
  <c r="K272" i="8"/>
  <c r="L272" i="8"/>
  <c r="N272" i="8"/>
  <c r="O272" i="8"/>
  <c r="P272" i="8"/>
  <c r="J273" i="8"/>
  <c r="K273" i="8"/>
  <c r="L273" i="8" s="1"/>
  <c r="N273" i="8"/>
  <c r="O273" i="8"/>
  <c r="P273" i="8"/>
  <c r="J274" i="8"/>
  <c r="K274" i="8"/>
  <c r="L274" i="8"/>
  <c r="N274" i="8"/>
  <c r="O274" i="8"/>
  <c r="P274" i="8"/>
  <c r="J275" i="8"/>
  <c r="K275" i="8"/>
  <c r="L275" i="8"/>
  <c r="N275" i="8"/>
  <c r="O275" i="8"/>
  <c r="P275" i="8"/>
  <c r="J276" i="8"/>
  <c r="K276" i="8"/>
  <c r="L276" i="8"/>
  <c r="N276" i="8"/>
  <c r="O276" i="8"/>
  <c r="P276" i="8"/>
  <c r="J277" i="8"/>
  <c r="K277" i="8"/>
  <c r="L277" i="8"/>
  <c r="N277" i="8"/>
  <c r="O277" i="8"/>
  <c r="P277" i="8"/>
  <c r="J278" i="8"/>
  <c r="K278" i="8"/>
  <c r="L278" i="8"/>
  <c r="N278" i="8"/>
  <c r="O278" i="8"/>
  <c r="P278" i="8"/>
  <c r="J279" i="8"/>
  <c r="K279" i="8"/>
  <c r="L279" i="8"/>
  <c r="N279" i="8"/>
  <c r="O279" i="8"/>
  <c r="P279" i="8"/>
  <c r="J280" i="8"/>
  <c r="K280" i="8"/>
  <c r="L280" i="8" s="1"/>
  <c r="N280" i="8"/>
  <c r="O280" i="8"/>
  <c r="P280" i="8"/>
  <c r="J281" i="8"/>
  <c r="K281" i="8"/>
  <c r="L281" i="8"/>
  <c r="N281" i="8"/>
  <c r="O281" i="8"/>
  <c r="P281" i="8"/>
  <c r="J282" i="8"/>
  <c r="K282" i="8"/>
  <c r="L282" i="8"/>
  <c r="N282" i="8"/>
  <c r="O282" i="8"/>
  <c r="P282" i="8"/>
  <c r="J283" i="8"/>
  <c r="K283" i="8"/>
  <c r="L283" i="8"/>
  <c r="N283" i="8"/>
  <c r="O283" i="8"/>
  <c r="P283" i="8"/>
  <c r="J284" i="8"/>
  <c r="K284" i="8"/>
  <c r="L284" i="8"/>
  <c r="N284" i="8"/>
  <c r="O284" i="8"/>
  <c r="P284" i="8"/>
  <c r="J285" i="8"/>
  <c r="K285" i="8"/>
  <c r="L285" i="8" s="1"/>
  <c r="N285" i="8"/>
  <c r="O285" i="8"/>
  <c r="P285" i="8"/>
  <c r="J286" i="8"/>
  <c r="K286" i="8"/>
  <c r="L286" i="8"/>
  <c r="N286" i="8"/>
  <c r="O286" i="8"/>
  <c r="P286" i="8"/>
  <c r="J287" i="8"/>
  <c r="K287" i="8"/>
  <c r="L287" i="8"/>
  <c r="N287" i="8"/>
  <c r="O287" i="8"/>
  <c r="P287" i="8"/>
  <c r="J288" i="8"/>
  <c r="K288" i="8"/>
  <c r="L288" i="8"/>
  <c r="N288" i="8"/>
  <c r="O288" i="8"/>
  <c r="P288" i="8"/>
  <c r="J289" i="8"/>
  <c r="K289" i="8"/>
  <c r="L289" i="8"/>
  <c r="N289" i="8"/>
  <c r="O289" i="8"/>
  <c r="P289" i="8"/>
  <c r="J290" i="8"/>
  <c r="K290" i="8"/>
  <c r="L290" i="8" s="1"/>
  <c r="N290" i="8"/>
  <c r="O290" i="8"/>
  <c r="P290" i="8"/>
  <c r="J291" i="8"/>
  <c r="K291" i="8"/>
  <c r="L291" i="8"/>
  <c r="N291" i="8"/>
  <c r="O291" i="8"/>
  <c r="P291" i="8"/>
  <c r="J292" i="8"/>
  <c r="K292" i="8"/>
  <c r="L292" i="8"/>
  <c r="N292" i="8"/>
  <c r="O292" i="8"/>
  <c r="P292" i="8"/>
  <c r="J293" i="8"/>
  <c r="K293" i="8"/>
  <c r="L293" i="8"/>
  <c r="N293" i="8"/>
  <c r="O293" i="8"/>
  <c r="P293" i="8"/>
  <c r="J294" i="8"/>
  <c r="K294" i="8"/>
  <c r="L294" i="8"/>
  <c r="N294" i="8"/>
  <c r="O294" i="8"/>
  <c r="P294" i="8"/>
  <c r="J295" i="8"/>
  <c r="K295" i="8"/>
  <c r="L295" i="8"/>
  <c r="N295" i="8"/>
  <c r="O295" i="8"/>
  <c r="P295" i="8"/>
  <c r="J296" i="8"/>
  <c r="K296" i="8"/>
  <c r="L296" i="8" s="1"/>
  <c r="N296" i="8"/>
  <c r="O296" i="8"/>
  <c r="P296" i="8"/>
  <c r="J297" i="8"/>
  <c r="K297" i="8"/>
  <c r="L297" i="8"/>
  <c r="N297" i="8"/>
  <c r="O297" i="8"/>
  <c r="P297" i="8"/>
  <c r="J298" i="8"/>
  <c r="K298" i="8"/>
  <c r="L298" i="8" s="1"/>
  <c r="N298" i="8"/>
  <c r="O298" i="8"/>
  <c r="P298" i="8"/>
  <c r="J299" i="8"/>
  <c r="K299" i="8"/>
  <c r="L299" i="8"/>
  <c r="N299" i="8"/>
  <c r="O299" i="8"/>
  <c r="P299" i="8"/>
  <c r="J300" i="8"/>
  <c r="K300" i="8"/>
  <c r="L300" i="8"/>
  <c r="N300" i="8"/>
  <c r="O300" i="8"/>
  <c r="P300" i="8"/>
  <c r="J301" i="8"/>
  <c r="K301" i="8"/>
  <c r="L301" i="8"/>
  <c r="N301" i="8"/>
  <c r="O301" i="8"/>
  <c r="P301" i="8"/>
  <c r="J302" i="8"/>
  <c r="K302" i="8"/>
  <c r="L302" i="8"/>
  <c r="N302" i="8"/>
  <c r="O302" i="8"/>
  <c r="P302" i="8"/>
  <c r="J303" i="8"/>
  <c r="K303" i="8"/>
  <c r="L303" i="8" s="1"/>
  <c r="N303" i="8"/>
  <c r="O303" i="8"/>
  <c r="P303" i="8"/>
  <c r="J304" i="8"/>
  <c r="K304" i="8"/>
  <c r="L304" i="8"/>
  <c r="N304" i="8"/>
  <c r="O304" i="8"/>
  <c r="P304" i="8"/>
  <c r="J305" i="8"/>
  <c r="K305" i="8"/>
  <c r="L305" i="8"/>
  <c r="N305" i="8"/>
  <c r="O305" i="8"/>
  <c r="P305" i="8"/>
  <c r="J306" i="8"/>
  <c r="K306" i="8"/>
  <c r="L306" i="8"/>
  <c r="N306" i="8"/>
  <c r="O306" i="8"/>
  <c r="P306" i="8"/>
  <c r="J307" i="8"/>
  <c r="K307" i="8"/>
  <c r="L307" i="8" s="1"/>
  <c r="N307" i="8"/>
  <c r="O307" i="8"/>
  <c r="P307" i="8"/>
  <c r="J308" i="8"/>
  <c r="K308" i="8"/>
  <c r="L308" i="8" s="1"/>
  <c r="N308" i="8"/>
  <c r="O308" i="8"/>
  <c r="P308" i="8"/>
  <c r="J309" i="8"/>
  <c r="K309" i="8"/>
  <c r="L309" i="8" s="1"/>
  <c r="N309" i="8"/>
  <c r="O309" i="8"/>
  <c r="P309" i="8"/>
  <c r="J310" i="8"/>
  <c r="K310" i="8"/>
  <c r="L310" i="8"/>
  <c r="N310" i="8"/>
  <c r="O310" i="8"/>
  <c r="P310" i="8"/>
  <c r="J311" i="8"/>
  <c r="K311" i="8"/>
  <c r="L311" i="8" s="1"/>
  <c r="N311" i="8"/>
  <c r="O311" i="8"/>
  <c r="P311" i="8"/>
  <c r="J312" i="8"/>
  <c r="K312" i="8"/>
  <c r="L312" i="8"/>
  <c r="N312" i="8"/>
  <c r="O312" i="8"/>
  <c r="P312" i="8"/>
  <c r="J313" i="8"/>
  <c r="K313" i="8"/>
  <c r="L313" i="8"/>
  <c r="N313" i="8"/>
  <c r="O313" i="8"/>
  <c r="P313" i="8"/>
  <c r="J314" i="8"/>
  <c r="K314" i="8"/>
  <c r="L314" i="8"/>
  <c r="N314" i="8"/>
  <c r="O314" i="8"/>
  <c r="P314" i="8"/>
  <c r="J315" i="8"/>
  <c r="K315" i="8"/>
  <c r="L315" i="8"/>
  <c r="N315" i="8"/>
  <c r="O315" i="8"/>
  <c r="P315" i="8"/>
  <c r="J316" i="8"/>
  <c r="K316" i="8"/>
  <c r="L316" i="8" s="1"/>
  <c r="N316" i="8"/>
  <c r="O316" i="8"/>
  <c r="P316" i="8"/>
  <c r="J317" i="8"/>
  <c r="K317" i="8"/>
  <c r="L317" i="8"/>
  <c r="N317" i="8"/>
  <c r="O317" i="8"/>
  <c r="P317" i="8"/>
  <c r="J318" i="8"/>
  <c r="K318" i="8"/>
  <c r="L318" i="8"/>
  <c r="N318" i="8"/>
  <c r="O318" i="8"/>
  <c r="P318" i="8"/>
  <c r="J319" i="8"/>
  <c r="K319" i="8"/>
  <c r="L319" i="8" s="1"/>
  <c r="N319" i="8"/>
  <c r="O319" i="8"/>
  <c r="P319" i="8"/>
  <c r="J320" i="8"/>
  <c r="K320" i="8"/>
  <c r="L320" i="8"/>
  <c r="N320" i="8"/>
  <c r="O320" i="8"/>
  <c r="P320" i="8"/>
  <c r="J321" i="8"/>
  <c r="K321" i="8"/>
  <c r="L321" i="8" s="1"/>
  <c r="N321" i="8"/>
  <c r="O321" i="8"/>
  <c r="P321" i="8"/>
  <c r="J322" i="8"/>
  <c r="K322" i="8"/>
  <c r="L322" i="8"/>
  <c r="N322" i="8"/>
  <c r="O322" i="8"/>
  <c r="P322" i="8"/>
  <c r="J323" i="8"/>
  <c r="K323" i="8"/>
  <c r="L323" i="8"/>
  <c r="N323" i="8"/>
  <c r="O323" i="8"/>
  <c r="P323" i="8"/>
  <c r="J324" i="8"/>
  <c r="K324" i="8"/>
  <c r="L324" i="8"/>
  <c r="N324" i="8"/>
  <c r="O324" i="8"/>
  <c r="P324" i="8"/>
  <c r="J325" i="8"/>
  <c r="K325" i="8"/>
  <c r="L325" i="8"/>
  <c r="N325" i="8"/>
  <c r="O325" i="8"/>
  <c r="P325" i="8"/>
  <c r="J326" i="8"/>
  <c r="K326" i="8"/>
  <c r="L326" i="8" s="1"/>
  <c r="N326" i="8"/>
  <c r="O326" i="8"/>
  <c r="P326" i="8"/>
  <c r="J327" i="8"/>
  <c r="K327" i="8"/>
  <c r="L327" i="8"/>
  <c r="N327" i="8"/>
  <c r="O327" i="8"/>
  <c r="P327" i="8"/>
  <c r="J328" i="8"/>
  <c r="K328" i="8"/>
  <c r="L328" i="8"/>
  <c r="N328" i="8"/>
  <c r="O328" i="8"/>
  <c r="P328" i="8"/>
  <c r="J329" i="8"/>
  <c r="K329" i="8"/>
  <c r="L329" i="8"/>
  <c r="N329" i="8"/>
  <c r="O329" i="8"/>
  <c r="P329" i="8"/>
  <c r="J330" i="8"/>
  <c r="K330" i="8"/>
  <c r="L330" i="8"/>
  <c r="N330" i="8"/>
  <c r="O330" i="8"/>
  <c r="P330" i="8"/>
  <c r="J331" i="8"/>
  <c r="K331" i="8"/>
  <c r="L331" i="8"/>
  <c r="N331" i="8"/>
  <c r="O331" i="8"/>
  <c r="P331" i="8"/>
  <c r="J332" i="8"/>
  <c r="K332" i="8"/>
  <c r="L332" i="8" s="1"/>
  <c r="N332" i="8"/>
  <c r="O332" i="8"/>
  <c r="P332" i="8"/>
  <c r="J333" i="8"/>
  <c r="K333" i="8"/>
  <c r="L333" i="8"/>
  <c r="N333" i="8"/>
  <c r="O333" i="8"/>
  <c r="P333" i="8"/>
  <c r="J334" i="8"/>
  <c r="K334" i="8"/>
  <c r="L334" i="8" s="1"/>
  <c r="N334" i="8"/>
  <c r="O334" i="8"/>
  <c r="P334" i="8"/>
  <c r="J335" i="8"/>
  <c r="K335" i="8"/>
  <c r="L335" i="8"/>
  <c r="N335" i="8"/>
  <c r="O335" i="8"/>
  <c r="P335" i="8"/>
  <c r="J336" i="8"/>
  <c r="K336" i="8"/>
  <c r="L336" i="8"/>
  <c r="N336" i="8"/>
  <c r="O336" i="8"/>
  <c r="P336" i="8"/>
  <c r="J337" i="8"/>
  <c r="K337" i="8"/>
  <c r="L337" i="8"/>
  <c r="N337" i="8"/>
  <c r="O337" i="8"/>
  <c r="P337" i="8"/>
  <c r="J338" i="8"/>
  <c r="K338" i="8"/>
  <c r="L338" i="8"/>
  <c r="N338" i="8"/>
  <c r="O338" i="8"/>
  <c r="P338" i="8"/>
  <c r="J339" i="8"/>
  <c r="K339" i="8"/>
  <c r="L339" i="8" s="1"/>
  <c r="N339" i="8"/>
  <c r="O339" i="8"/>
  <c r="P339" i="8"/>
  <c r="J340" i="8"/>
  <c r="K340" i="8"/>
  <c r="L340" i="8"/>
  <c r="N340" i="8"/>
  <c r="O340" i="8"/>
  <c r="P340" i="8"/>
  <c r="J341" i="8"/>
  <c r="K341" i="8"/>
  <c r="L341" i="8"/>
  <c r="N341" i="8"/>
  <c r="O341" i="8"/>
  <c r="P341" i="8"/>
  <c r="J342" i="8"/>
  <c r="K342" i="8"/>
  <c r="L342" i="8"/>
  <c r="N342" i="8"/>
  <c r="O342" i="8"/>
  <c r="P342" i="8"/>
  <c r="J343" i="8"/>
  <c r="K343" i="8"/>
  <c r="L343" i="8" s="1"/>
  <c r="N343" i="8"/>
  <c r="O343" i="8"/>
  <c r="P343" i="8"/>
  <c r="J344" i="8"/>
  <c r="K344" i="8"/>
  <c r="L344" i="8" s="1"/>
  <c r="N344" i="8"/>
  <c r="O344" i="8"/>
  <c r="P344" i="8"/>
  <c r="J345" i="8"/>
  <c r="K345" i="8"/>
  <c r="L345" i="8" s="1"/>
  <c r="N345" i="8"/>
  <c r="O345" i="8"/>
  <c r="P345" i="8"/>
  <c r="J346" i="8"/>
  <c r="K346" i="8"/>
  <c r="L346" i="8"/>
  <c r="N346" i="8"/>
  <c r="O346" i="8"/>
  <c r="P346" i="8"/>
  <c r="J347" i="8"/>
  <c r="K347" i="8"/>
  <c r="L347" i="8"/>
  <c r="N347" i="8"/>
  <c r="O347" i="8"/>
  <c r="P347" i="8"/>
  <c r="J348" i="8"/>
  <c r="K348" i="8"/>
  <c r="L348" i="8" s="1"/>
  <c r="N348" i="8"/>
  <c r="O348" i="8"/>
  <c r="P348" i="8"/>
  <c r="J349" i="8"/>
  <c r="K349" i="8"/>
  <c r="L349" i="8"/>
  <c r="N349" i="8"/>
  <c r="O349" i="8"/>
  <c r="P349" i="8"/>
  <c r="J350" i="8"/>
  <c r="K350" i="8"/>
  <c r="L350" i="8"/>
  <c r="N350" i="8"/>
  <c r="O350" i="8"/>
  <c r="P350" i="8"/>
  <c r="J351" i="8"/>
  <c r="K351" i="8"/>
  <c r="L351" i="8"/>
  <c r="N351" i="8"/>
  <c r="O351" i="8"/>
  <c r="P351" i="8"/>
  <c r="J352" i="8"/>
  <c r="K352" i="8"/>
  <c r="L352" i="8" s="1"/>
  <c r="N352" i="8"/>
  <c r="O352" i="8"/>
  <c r="P352" i="8"/>
  <c r="J353" i="8"/>
  <c r="K353" i="8"/>
  <c r="L353" i="8" s="1"/>
  <c r="N353" i="8"/>
  <c r="O353" i="8"/>
  <c r="P353" i="8"/>
  <c r="J354" i="8"/>
  <c r="K354" i="8"/>
  <c r="L354" i="8"/>
  <c r="N354" i="8"/>
  <c r="O354" i="8"/>
  <c r="P354" i="8"/>
  <c r="J355" i="8"/>
  <c r="K355" i="8"/>
  <c r="L355" i="8" s="1"/>
  <c r="N355" i="8"/>
  <c r="O355" i="8"/>
  <c r="P355" i="8"/>
  <c r="J356" i="8"/>
  <c r="K356" i="8"/>
  <c r="L356" i="8"/>
  <c r="N356" i="8"/>
  <c r="O356" i="8"/>
  <c r="P356" i="8"/>
  <c r="J357" i="8"/>
  <c r="K357" i="8"/>
  <c r="L357" i="8" s="1"/>
  <c r="N357" i="8"/>
  <c r="O357" i="8"/>
  <c r="P357" i="8"/>
  <c r="J358" i="8"/>
  <c r="K358" i="8"/>
  <c r="L358" i="8"/>
  <c r="N358" i="8"/>
  <c r="O358" i="8"/>
  <c r="P358" i="8"/>
  <c r="J359" i="8"/>
  <c r="K359" i="8"/>
  <c r="L359" i="8"/>
  <c r="N359" i="8"/>
  <c r="O359" i="8"/>
  <c r="P359" i="8"/>
  <c r="J360" i="8"/>
  <c r="K360" i="8"/>
  <c r="L360" i="8"/>
  <c r="N360" i="8"/>
  <c r="O360" i="8"/>
  <c r="P360" i="8"/>
  <c r="J361" i="8"/>
  <c r="K361" i="8"/>
  <c r="L361" i="8"/>
  <c r="N361" i="8"/>
  <c r="O361" i="8"/>
  <c r="P361" i="8"/>
  <c r="J362" i="8"/>
  <c r="K362" i="8"/>
  <c r="L362" i="8" s="1"/>
  <c r="N362" i="8"/>
  <c r="O362" i="8"/>
  <c r="P362" i="8"/>
  <c r="J363" i="8"/>
  <c r="K363" i="8"/>
  <c r="L363" i="8"/>
  <c r="N363" i="8"/>
  <c r="O363" i="8"/>
  <c r="P363" i="8"/>
  <c r="J364" i="8"/>
  <c r="K364" i="8"/>
  <c r="L364" i="8"/>
  <c r="N364" i="8"/>
  <c r="O364" i="8"/>
  <c r="P364" i="8"/>
  <c r="J365" i="8"/>
  <c r="K365" i="8"/>
  <c r="L365" i="8"/>
  <c r="N365" i="8"/>
  <c r="O365" i="8"/>
  <c r="P365" i="8"/>
  <c r="J366" i="8"/>
  <c r="K366" i="8"/>
  <c r="L366" i="8"/>
  <c r="N366" i="8"/>
  <c r="O366" i="8"/>
  <c r="P366" i="8"/>
  <c r="J367" i="8"/>
  <c r="K367" i="8"/>
  <c r="L367" i="8"/>
  <c r="N367" i="8"/>
  <c r="O367" i="8"/>
  <c r="P367" i="8"/>
  <c r="J368" i="8"/>
  <c r="K368" i="8"/>
  <c r="L368" i="8" s="1"/>
  <c r="N368" i="8"/>
  <c r="O368" i="8"/>
  <c r="P368" i="8"/>
  <c r="J369" i="8"/>
  <c r="K369" i="8"/>
  <c r="L369" i="8"/>
  <c r="N369" i="8"/>
  <c r="O369" i="8"/>
  <c r="P369" i="8"/>
  <c r="J370" i="8"/>
  <c r="K370" i="8"/>
  <c r="L370" i="8" s="1"/>
  <c r="N370" i="8"/>
  <c r="O370" i="8"/>
  <c r="P370" i="8"/>
  <c r="J371" i="8"/>
  <c r="K371" i="8"/>
  <c r="L371" i="8"/>
  <c r="N371" i="8"/>
  <c r="O371" i="8"/>
  <c r="P371" i="8"/>
  <c r="J372" i="8"/>
  <c r="K372" i="8"/>
  <c r="L372" i="8"/>
  <c r="N372" i="8"/>
  <c r="O372" i="8"/>
  <c r="P372" i="8"/>
  <c r="J373" i="8"/>
  <c r="K373" i="8"/>
  <c r="L373" i="8"/>
  <c r="N373" i="8"/>
  <c r="O373" i="8"/>
  <c r="P373" i="8"/>
  <c r="J374" i="8"/>
  <c r="K374" i="8"/>
  <c r="L374" i="8"/>
  <c r="N374" i="8"/>
  <c r="O374" i="8"/>
  <c r="P374" i="8"/>
  <c r="J375" i="8"/>
  <c r="K375" i="8"/>
  <c r="L375" i="8" s="1"/>
  <c r="N375" i="8"/>
  <c r="O375" i="8"/>
  <c r="P375" i="8"/>
  <c r="J376" i="8"/>
  <c r="K376" i="8"/>
  <c r="L376" i="8"/>
  <c r="N376" i="8"/>
  <c r="O376" i="8"/>
  <c r="P376" i="8"/>
  <c r="J377" i="8"/>
  <c r="K377" i="8"/>
  <c r="L377" i="8"/>
  <c r="N377" i="8"/>
  <c r="O377" i="8"/>
  <c r="P377" i="8"/>
  <c r="J378" i="8"/>
  <c r="K378" i="8"/>
  <c r="L378" i="8" s="1"/>
  <c r="N378" i="8"/>
  <c r="O378" i="8"/>
  <c r="P378" i="8"/>
  <c r="J379" i="8"/>
  <c r="K379" i="8"/>
  <c r="L379" i="8"/>
  <c r="N379" i="8"/>
  <c r="O379" i="8"/>
  <c r="P379" i="8"/>
  <c r="J380" i="8"/>
  <c r="K380" i="8"/>
  <c r="L380" i="8"/>
  <c r="N380" i="8"/>
  <c r="O380" i="8"/>
  <c r="P380" i="8"/>
  <c r="J381" i="8"/>
  <c r="K381" i="8"/>
  <c r="L381" i="8"/>
  <c r="N381" i="8"/>
  <c r="O381" i="8"/>
  <c r="P381" i="8"/>
  <c r="J382" i="8"/>
  <c r="K382" i="8"/>
  <c r="L382" i="8"/>
  <c r="N382" i="8"/>
  <c r="O382" i="8"/>
  <c r="P382" i="8"/>
  <c r="J383" i="8"/>
  <c r="K383" i="8"/>
  <c r="L383" i="8"/>
  <c r="N383" i="8"/>
  <c r="O383" i="8"/>
  <c r="P383" i="8"/>
  <c r="J384" i="8"/>
  <c r="K384" i="8"/>
  <c r="L384" i="8"/>
  <c r="N384" i="8"/>
  <c r="O384" i="8"/>
  <c r="P384" i="8"/>
  <c r="J385" i="8"/>
  <c r="K385" i="8"/>
  <c r="L385" i="8"/>
  <c r="N385" i="8"/>
  <c r="O385" i="8"/>
  <c r="P385" i="8"/>
  <c r="J386" i="8"/>
  <c r="K386" i="8"/>
  <c r="L386" i="8"/>
  <c r="N386" i="8"/>
  <c r="O386" i="8"/>
  <c r="P386" i="8"/>
  <c r="J387" i="8"/>
  <c r="K387" i="8"/>
  <c r="L387" i="8"/>
  <c r="N387" i="8"/>
  <c r="O387" i="8"/>
  <c r="P387" i="8"/>
  <c r="J388" i="8"/>
  <c r="K388" i="8"/>
  <c r="L388" i="8"/>
  <c r="N388" i="8"/>
  <c r="O388" i="8"/>
  <c r="P388" i="8"/>
  <c r="J389" i="8"/>
  <c r="K389" i="8"/>
  <c r="L389" i="8"/>
  <c r="N389" i="8"/>
  <c r="O389" i="8"/>
  <c r="P389" i="8"/>
  <c r="J390" i="8"/>
  <c r="K390" i="8"/>
  <c r="L390" i="8" s="1"/>
  <c r="N390" i="8"/>
  <c r="O390" i="8"/>
  <c r="P390" i="8"/>
  <c r="J391" i="8"/>
  <c r="K391" i="8"/>
  <c r="L391" i="8"/>
  <c r="N391" i="8"/>
  <c r="O391" i="8"/>
  <c r="P391" i="8"/>
  <c r="J392" i="8"/>
  <c r="K392" i="8"/>
  <c r="L392" i="8"/>
  <c r="N392" i="8"/>
  <c r="O392" i="8"/>
  <c r="P392" i="8"/>
  <c r="J393" i="8"/>
  <c r="K393" i="8"/>
  <c r="L393" i="8" s="1"/>
  <c r="N393" i="8"/>
  <c r="O393" i="8"/>
  <c r="P393" i="8"/>
  <c r="J394" i="8"/>
  <c r="K394" i="8"/>
  <c r="L394" i="8"/>
  <c r="N394" i="8"/>
  <c r="O394" i="8"/>
  <c r="P394" i="8"/>
  <c r="J395" i="8"/>
  <c r="K395" i="8"/>
  <c r="L395" i="8"/>
  <c r="N395" i="8"/>
  <c r="O395" i="8"/>
  <c r="P395" i="8"/>
  <c r="J396" i="8"/>
  <c r="K396" i="8"/>
  <c r="L396" i="8" s="1"/>
  <c r="N396" i="8"/>
  <c r="O396" i="8"/>
  <c r="P396" i="8"/>
  <c r="J397" i="8"/>
  <c r="K397" i="8"/>
  <c r="L397" i="8"/>
  <c r="N397" i="8"/>
  <c r="O397" i="8"/>
  <c r="P397" i="8"/>
  <c r="J398" i="8"/>
  <c r="K398" i="8"/>
  <c r="L398" i="8"/>
  <c r="N398" i="8"/>
  <c r="O398" i="8"/>
  <c r="P398" i="8"/>
  <c r="J399" i="8"/>
  <c r="K399" i="8"/>
  <c r="L399" i="8"/>
  <c r="N399" i="8"/>
  <c r="O399" i="8"/>
  <c r="P399" i="8"/>
  <c r="J400" i="8"/>
  <c r="K400" i="8"/>
  <c r="L400" i="8"/>
  <c r="N400" i="8"/>
  <c r="O400" i="8"/>
  <c r="P400" i="8"/>
  <c r="J401" i="8"/>
  <c r="K401" i="8"/>
  <c r="L401" i="8"/>
  <c r="N401" i="8"/>
  <c r="O401" i="8"/>
  <c r="P401" i="8"/>
  <c r="J402" i="8"/>
  <c r="K402" i="8"/>
  <c r="L402" i="8"/>
  <c r="N402" i="8"/>
  <c r="O402" i="8"/>
  <c r="P402" i="8"/>
  <c r="J403" i="8"/>
  <c r="K403" i="8"/>
  <c r="L403" i="8"/>
  <c r="N403" i="8"/>
  <c r="O403" i="8"/>
  <c r="P403" i="8"/>
  <c r="J404" i="8"/>
  <c r="K404" i="8"/>
  <c r="L404" i="8"/>
  <c r="N404" i="8"/>
  <c r="O404" i="8"/>
  <c r="P404" i="8"/>
  <c r="J405" i="8"/>
  <c r="K405" i="8"/>
  <c r="L405" i="8"/>
  <c r="N405" i="8"/>
  <c r="O405" i="8"/>
  <c r="P405" i="8"/>
  <c r="J406" i="8"/>
  <c r="K406" i="8"/>
  <c r="L406" i="8"/>
  <c r="N406" i="8"/>
  <c r="O406" i="8"/>
  <c r="P406" i="8"/>
  <c r="J407" i="8"/>
  <c r="K407" i="8"/>
  <c r="L407" i="8"/>
  <c r="N407" i="8"/>
  <c r="O407" i="8"/>
  <c r="P407" i="8"/>
  <c r="J408" i="8"/>
  <c r="K408" i="8"/>
  <c r="L408" i="8" s="1"/>
  <c r="N408" i="8"/>
  <c r="O408" i="8"/>
  <c r="P408" i="8"/>
  <c r="J409" i="8"/>
  <c r="K409" i="8"/>
  <c r="L409" i="8"/>
  <c r="N409" i="8"/>
  <c r="O409" i="8"/>
  <c r="P409" i="8"/>
  <c r="J410" i="8"/>
  <c r="K410" i="8"/>
  <c r="L410" i="8"/>
  <c r="N410" i="8"/>
  <c r="O410" i="8"/>
  <c r="P410" i="8"/>
  <c r="J411" i="8"/>
  <c r="K411" i="8"/>
  <c r="L411" i="8" s="1"/>
  <c r="N411" i="8"/>
  <c r="O411" i="8"/>
  <c r="P411" i="8"/>
  <c r="J412" i="8"/>
  <c r="K412" i="8"/>
  <c r="L412" i="8"/>
  <c r="N412" i="8"/>
  <c r="O412" i="8"/>
  <c r="P412" i="8"/>
  <c r="J413" i="8"/>
  <c r="K413" i="8"/>
  <c r="L413" i="8"/>
  <c r="N413" i="8"/>
  <c r="O413" i="8"/>
  <c r="P413" i="8"/>
  <c r="J414" i="8"/>
  <c r="K414" i="8"/>
  <c r="L414" i="8" s="1"/>
  <c r="N414" i="8"/>
  <c r="O414" i="8"/>
  <c r="P414" i="8"/>
  <c r="J415" i="8"/>
  <c r="K415" i="8"/>
  <c r="L415" i="8"/>
  <c r="N415" i="8"/>
  <c r="O415" i="8"/>
  <c r="P415" i="8"/>
  <c r="J416" i="8"/>
  <c r="K416" i="8"/>
  <c r="L416" i="8"/>
  <c r="N416" i="8"/>
  <c r="O416" i="8"/>
  <c r="P416" i="8"/>
  <c r="J417" i="8"/>
  <c r="K417" i="8"/>
  <c r="L417" i="8"/>
  <c r="N417" i="8"/>
  <c r="O417" i="8"/>
  <c r="P417" i="8"/>
  <c r="J418" i="8"/>
  <c r="K418" i="8"/>
  <c r="L418" i="8"/>
  <c r="N418" i="8"/>
  <c r="O418" i="8"/>
  <c r="P418" i="8"/>
  <c r="J419" i="8"/>
  <c r="K419" i="8"/>
  <c r="L419" i="8"/>
  <c r="N419" i="8"/>
  <c r="O419" i="8"/>
  <c r="P419" i="8"/>
  <c r="J420" i="8"/>
  <c r="K420" i="8"/>
  <c r="L420" i="8"/>
  <c r="N420" i="8"/>
  <c r="O420" i="8"/>
  <c r="P420" i="8"/>
  <c r="J421" i="8"/>
  <c r="K421" i="8"/>
  <c r="L421" i="8"/>
  <c r="N421" i="8"/>
  <c r="O421" i="8"/>
  <c r="P421" i="8"/>
  <c r="J422" i="8"/>
  <c r="K422" i="8"/>
  <c r="L422" i="8"/>
  <c r="N422" i="8"/>
  <c r="O422" i="8"/>
  <c r="P422" i="8"/>
  <c r="J423" i="8"/>
  <c r="K423" i="8"/>
  <c r="L423" i="8"/>
  <c r="N423" i="8"/>
  <c r="O423" i="8"/>
  <c r="P423" i="8"/>
  <c r="J424" i="8"/>
  <c r="K424" i="8"/>
  <c r="L424" i="8"/>
  <c r="N424" i="8"/>
  <c r="O424" i="8"/>
  <c r="P424" i="8"/>
  <c r="J425" i="8"/>
  <c r="K425" i="8"/>
  <c r="L425" i="8"/>
  <c r="N425" i="8"/>
  <c r="O425" i="8"/>
  <c r="P425" i="8"/>
  <c r="J426" i="8"/>
  <c r="K426" i="8"/>
  <c r="L426" i="8" s="1"/>
  <c r="N426" i="8"/>
  <c r="O426" i="8"/>
  <c r="P426" i="8"/>
  <c r="J427" i="8"/>
  <c r="K427" i="8"/>
  <c r="L427" i="8"/>
  <c r="N427" i="8"/>
  <c r="O427" i="8"/>
  <c r="P427" i="8"/>
  <c r="J428" i="8"/>
  <c r="K428" i="8"/>
  <c r="L428" i="8"/>
  <c r="N428" i="8"/>
  <c r="O428" i="8"/>
  <c r="P428" i="8"/>
  <c r="J429" i="8"/>
  <c r="K429" i="8"/>
  <c r="L429" i="8" s="1"/>
  <c r="N429" i="8"/>
  <c r="O429" i="8"/>
  <c r="P429" i="8"/>
  <c r="J430" i="8"/>
  <c r="K430" i="8"/>
  <c r="L430" i="8"/>
  <c r="N430" i="8"/>
  <c r="O430" i="8"/>
  <c r="P430" i="8"/>
  <c r="J431" i="8"/>
  <c r="K431" i="8"/>
  <c r="L431" i="8"/>
  <c r="N431" i="8"/>
  <c r="O431" i="8"/>
  <c r="P431" i="8"/>
  <c r="J432" i="8"/>
  <c r="K432" i="8"/>
  <c r="L432" i="8" s="1"/>
  <c r="N432" i="8"/>
  <c r="O432" i="8"/>
  <c r="P432" i="8"/>
  <c r="J433" i="8"/>
  <c r="K433" i="8"/>
  <c r="L433" i="8"/>
  <c r="N433" i="8"/>
  <c r="O433" i="8"/>
  <c r="P433" i="8"/>
  <c r="J434" i="8"/>
  <c r="K434" i="8"/>
  <c r="L434" i="8"/>
  <c r="N434" i="8"/>
  <c r="O434" i="8"/>
  <c r="P434" i="8"/>
  <c r="J435" i="8"/>
  <c r="K435" i="8"/>
  <c r="L435" i="8"/>
  <c r="N435" i="8"/>
  <c r="O435" i="8"/>
  <c r="P435" i="8"/>
  <c r="J436" i="8"/>
  <c r="K436" i="8"/>
  <c r="L436" i="8"/>
  <c r="N436" i="8"/>
  <c r="O436" i="8"/>
  <c r="P436" i="8"/>
  <c r="J437" i="8"/>
  <c r="K437" i="8"/>
  <c r="L437" i="8"/>
  <c r="N437" i="8"/>
  <c r="O437" i="8"/>
  <c r="P437" i="8"/>
  <c r="J438" i="8"/>
  <c r="K438" i="8"/>
  <c r="L438" i="8"/>
  <c r="N438" i="8"/>
  <c r="O438" i="8"/>
  <c r="P438" i="8"/>
  <c r="J439" i="8"/>
  <c r="K439" i="8"/>
  <c r="L439" i="8"/>
  <c r="N439" i="8"/>
  <c r="O439" i="8"/>
  <c r="P439" i="8"/>
  <c r="J440" i="8"/>
  <c r="K440" i="8"/>
  <c r="L440" i="8"/>
  <c r="N440" i="8"/>
  <c r="O440" i="8"/>
  <c r="P440" i="8"/>
  <c r="J441" i="8"/>
  <c r="K441" i="8"/>
  <c r="L441" i="8"/>
  <c r="N441" i="8"/>
  <c r="O441" i="8"/>
  <c r="P441" i="8"/>
  <c r="J442" i="8"/>
  <c r="K442" i="8"/>
  <c r="L442" i="8"/>
  <c r="N442" i="8"/>
  <c r="O442" i="8"/>
  <c r="P442" i="8"/>
  <c r="J443" i="8"/>
  <c r="K443" i="8"/>
  <c r="L443" i="8"/>
  <c r="N443" i="8"/>
  <c r="O443" i="8"/>
  <c r="P443" i="8"/>
  <c r="J444" i="8"/>
  <c r="K444" i="8"/>
  <c r="L444" i="8" s="1"/>
  <c r="N444" i="8"/>
  <c r="O444" i="8"/>
  <c r="P444" i="8"/>
  <c r="J445" i="8"/>
  <c r="K445" i="8"/>
  <c r="L445" i="8"/>
  <c r="N445" i="8"/>
  <c r="O445" i="8"/>
  <c r="P445" i="8"/>
  <c r="J446" i="8"/>
  <c r="K446" i="8"/>
  <c r="L446" i="8"/>
  <c r="N446" i="8"/>
  <c r="O446" i="8"/>
  <c r="P446" i="8"/>
  <c r="J447" i="8"/>
  <c r="K447" i="8"/>
  <c r="L447" i="8" s="1"/>
  <c r="N447" i="8"/>
  <c r="O447" i="8"/>
  <c r="P447" i="8"/>
  <c r="J448" i="8"/>
  <c r="K448" i="8"/>
  <c r="L448" i="8"/>
  <c r="N448" i="8"/>
  <c r="O448" i="8"/>
  <c r="P448" i="8"/>
  <c r="J449" i="8"/>
  <c r="K449" i="8"/>
  <c r="L449" i="8"/>
  <c r="N449" i="8"/>
  <c r="O449" i="8"/>
  <c r="P449" i="8"/>
  <c r="J450" i="8"/>
  <c r="K450" i="8"/>
  <c r="L450" i="8" s="1"/>
  <c r="N450" i="8"/>
  <c r="O450" i="8"/>
  <c r="P450" i="8"/>
  <c r="J451" i="8"/>
  <c r="K451" i="8"/>
  <c r="L451" i="8"/>
  <c r="N451" i="8"/>
  <c r="O451" i="8"/>
  <c r="P451" i="8"/>
  <c r="J452" i="8"/>
  <c r="K452" i="8"/>
  <c r="L452" i="8"/>
  <c r="N452" i="8"/>
  <c r="O452" i="8"/>
  <c r="P452" i="8"/>
  <c r="J453" i="8"/>
  <c r="K453" i="8"/>
  <c r="L453" i="8"/>
  <c r="N453" i="8"/>
  <c r="O453" i="8"/>
  <c r="P453" i="8"/>
  <c r="J454" i="8"/>
  <c r="K454" i="8"/>
  <c r="L454" i="8"/>
  <c r="N454" i="8"/>
  <c r="O454" i="8"/>
  <c r="P454" i="8"/>
  <c r="J455" i="8"/>
  <c r="K455" i="8"/>
  <c r="L455" i="8"/>
  <c r="N455" i="8"/>
  <c r="O455" i="8"/>
  <c r="P455" i="8"/>
  <c r="J456" i="8"/>
  <c r="K456" i="8"/>
  <c r="L456" i="8"/>
  <c r="N456" i="8"/>
  <c r="O456" i="8"/>
  <c r="P456" i="8"/>
  <c r="J457" i="8"/>
  <c r="K457" i="8"/>
  <c r="L457" i="8"/>
  <c r="N457" i="8"/>
  <c r="O457" i="8"/>
  <c r="P457" i="8"/>
  <c r="J458" i="8"/>
  <c r="K458" i="8"/>
  <c r="L458" i="8"/>
  <c r="N458" i="8"/>
  <c r="O458" i="8"/>
  <c r="P458" i="8"/>
  <c r="J459" i="8"/>
  <c r="K459" i="8"/>
  <c r="L459" i="8"/>
  <c r="N459" i="8"/>
  <c r="O459" i="8"/>
  <c r="P459" i="8"/>
  <c r="J460" i="8"/>
  <c r="K460" i="8"/>
  <c r="L460" i="8"/>
  <c r="N460" i="8"/>
  <c r="O460" i="8"/>
  <c r="P460" i="8"/>
  <c r="J461" i="8"/>
  <c r="K461" i="8"/>
  <c r="L461" i="8"/>
  <c r="N461" i="8"/>
  <c r="O461" i="8"/>
  <c r="P461" i="8"/>
  <c r="J462" i="8"/>
  <c r="K462" i="8"/>
  <c r="L462" i="8" s="1"/>
  <c r="N462" i="8"/>
  <c r="O462" i="8"/>
  <c r="P462" i="8"/>
  <c r="J463" i="8"/>
  <c r="K463" i="8"/>
  <c r="L463" i="8"/>
  <c r="N463" i="8"/>
  <c r="O463" i="8"/>
  <c r="P463" i="8"/>
  <c r="J464" i="8"/>
  <c r="K464" i="8"/>
  <c r="L464" i="8"/>
  <c r="N464" i="8"/>
  <c r="O464" i="8"/>
  <c r="P464" i="8"/>
  <c r="J465" i="8"/>
  <c r="K465" i="8"/>
  <c r="L465" i="8" s="1"/>
  <c r="N465" i="8"/>
  <c r="O465" i="8"/>
  <c r="P465" i="8"/>
  <c r="J466" i="8"/>
  <c r="K466" i="8"/>
  <c r="L466" i="8"/>
  <c r="N466" i="8"/>
  <c r="O466" i="8"/>
  <c r="P466" i="8"/>
  <c r="J467" i="8"/>
  <c r="K467" i="8"/>
  <c r="L467" i="8"/>
  <c r="N467" i="8"/>
  <c r="O467" i="8"/>
  <c r="P467" i="8"/>
  <c r="J468" i="8"/>
  <c r="K468" i="8"/>
  <c r="L468" i="8" s="1"/>
  <c r="N468" i="8"/>
  <c r="O468" i="8"/>
  <c r="P468" i="8"/>
  <c r="J469" i="8"/>
  <c r="K469" i="8"/>
  <c r="L469" i="8"/>
  <c r="N469" i="8"/>
  <c r="O469" i="8"/>
  <c r="P469" i="8"/>
  <c r="J470" i="8"/>
  <c r="K470" i="8"/>
  <c r="L470" i="8"/>
  <c r="N470" i="8"/>
  <c r="O470" i="8"/>
  <c r="P470" i="8"/>
  <c r="J471" i="8"/>
  <c r="K471" i="8"/>
  <c r="L471" i="8"/>
  <c r="N471" i="8"/>
  <c r="O471" i="8"/>
  <c r="P471" i="8"/>
  <c r="J472" i="8"/>
  <c r="K472" i="8"/>
  <c r="L472" i="8"/>
  <c r="N472" i="8"/>
  <c r="O472" i="8"/>
  <c r="P472" i="8"/>
  <c r="J473" i="8"/>
  <c r="K473" i="8"/>
  <c r="L473" i="8"/>
  <c r="N473" i="8"/>
  <c r="O473" i="8"/>
  <c r="P473" i="8"/>
  <c r="J474" i="8"/>
  <c r="K474" i="8"/>
  <c r="L474" i="8"/>
  <c r="N474" i="8"/>
  <c r="O474" i="8"/>
  <c r="P474" i="8"/>
  <c r="J475" i="8"/>
  <c r="K475" i="8"/>
  <c r="L475" i="8"/>
  <c r="N475" i="8"/>
  <c r="O475" i="8"/>
  <c r="P475" i="8"/>
  <c r="J476" i="8"/>
  <c r="K476" i="8"/>
  <c r="L476" i="8"/>
  <c r="N476" i="8"/>
  <c r="O476" i="8"/>
  <c r="P476" i="8"/>
  <c r="N5" i="1"/>
  <c r="N14" i="1"/>
  <c r="P5" i="1"/>
  <c r="N6" i="1"/>
  <c r="N6" i="5"/>
  <c r="N7" i="5"/>
  <c r="N5" i="5"/>
  <c r="F11" i="6" l="1"/>
  <c r="F16" i="6"/>
  <c r="F15" i="6"/>
  <c r="F5" i="6"/>
  <c r="F23" i="6"/>
  <c r="F21" i="6"/>
  <c r="F4" i="6"/>
  <c r="F20" i="6"/>
  <c r="F18" i="6"/>
  <c r="F10" i="6"/>
  <c r="F9" i="6"/>
  <c r="F3" i="6"/>
  <c r="F6" i="6"/>
  <c r="L8" i="9"/>
  <c r="L7" i="9"/>
  <c r="L6" i="9"/>
  <c r="L10" i="9"/>
  <c r="M117" i="9" s="1"/>
  <c r="Q117" i="9" s="1"/>
  <c r="L5" i="9"/>
  <c r="M382" i="9"/>
  <c r="Q382" i="9" s="1"/>
  <c r="M413" i="9"/>
  <c r="Q413" i="9" s="1"/>
  <c r="M364" i="9"/>
  <c r="Q364" i="9" s="1"/>
  <c r="M449" i="9"/>
  <c r="Q449" i="9" s="1"/>
  <c r="M316" i="9"/>
  <c r="Q316" i="9" s="1"/>
  <c r="L10" i="8"/>
  <c r="L16" i="8"/>
  <c r="L15" i="8"/>
  <c r="M406" i="8" s="1"/>
  <c r="Q406" i="8" s="1"/>
  <c r="M442" i="8"/>
  <c r="Q442" i="8" s="1"/>
  <c r="M368" i="8"/>
  <c r="Q368" i="8" s="1"/>
  <c r="M475" i="8"/>
  <c r="Q475" i="8" s="1"/>
  <c r="M432" i="8"/>
  <c r="Q432" i="8" s="1"/>
  <c r="M403" i="8"/>
  <c r="Q403" i="8" s="1"/>
  <c r="M311" i="8"/>
  <c r="Q311" i="8" s="1"/>
  <c r="M323" i="8"/>
  <c r="Q323" i="8" s="1"/>
  <c r="M421" i="8"/>
  <c r="Q421" i="8" s="1"/>
  <c r="M319" i="8"/>
  <c r="Q319" i="8" s="1"/>
  <c r="M408" i="8"/>
  <c r="Q408" i="8" s="1"/>
  <c r="M371" i="8"/>
  <c r="Q371" i="8" s="1"/>
  <c r="M335" i="8"/>
  <c r="Q335" i="8" s="1"/>
  <c r="M314" i="8"/>
  <c r="Q314" i="8" s="1"/>
  <c r="M208" i="8"/>
  <c r="Q208" i="8" s="1"/>
  <c r="M91" i="8"/>
  <c r="Q91" i="8" s="1"/>
  <c r="M450" i="8"/>
  <c r="Q450" i="8" s="1"/>
  <c r="M355" i="8"/>
  <c r="Q355" i="8" s="1"/>
  <c r="M447" i="8"/>
  <c r="Q447" i="8" s="1"/>
  <c r="M424" i="8"/>
  <c r="Q424" i="8" s="1"/>
  <c r="M414" i="8"/>
  <c r="Q414" i="8" s="1"/>
  <c r="M385" i="8"/>
  <c r="Q385" i="8" s="1"/>
  <c r="M343" i="8"/>
  <c r="Q343" i="8" s="1"/>
  <c r="M278" i="8"/>
  <c r="Q278" i="8" s="1"/>
  <c r="M33" i="8"/>
  <c r="Q33" i="8" s="1"/>
  <c r="M404" i="8"/>
  <c r="Q404" i="8" s="1"/>
  <c r="M108" i="8"/>
  <c r="Q108" i="8" s="1"/>
  <c r="M139" i="8"/>
  <c r="Q139" i="8" s="1"/>
  <c r="M317" i="8"/>
  <c r="Q317" i="8" s="1"/>
  <c r="M360" i="8"/>
  <c r="Q360" i="8" s="1"/>
  <c r="M269" i="8"/>
  <c r="Q269" i="8" s="1"/>
  <c r="M294" i="8"/>
  <c r="Q294" i="8" s="1"/>
  <c r="M374" i="8"/>
  <c r="Q374" i="8" s="1"/>
  <c r="M186" i="8"/>
  <c r="Q186" i="8" s="1"/>
  <c r="M351" i="8"/>
  <c r="Q351" i="8" s="1"/>
  <c r="M342" i="8"/>
  <c r="Q342" i="8" s="1"/>
  <c r="M394" i="8"/>
  <c r="Q394" i="8" s="1"/>
  <c r="M255" i="8"/>
  <c r="Q255" i="8" s="1"/>
  <c r="M458" i="8"/>
  <c r="Q458" i="8" s="1"/>
  <c r="M463" i="8"/>
  <c r="Q463" i="8" s="1"/>
  <c r="M426" i="8"/>
  <c r="Q426" i="8" s="1"/>
  <c r="M391" i="8"/>
  <c r="Q391" i="8" s="1"/>
  <c r="M307" i="8"/>
  <c r="Q307" i="8" s="1"/>
  <c r="M256" i="9"/>
  <c r="Q256" i="9" s="1"/>
  <c r="M403" i="9"/>
  <c r="Q403" i="9" s="1"/>
  <c r="M397" i="9"/>
  <c r="Q397" i="9" s="1"/>
  <c r="M401" i="9"/>
  <c r="Q401" i="9" s="1"/>
  <c r="M465" i="8"/>
  <c r="Q465" i="8" s="1"/>
  <c r="M393" i="8"/>
  <c r="Q393" i="8" s="1"/>
  <c r="M366" i="8"/>
  <c r="Q366" i="8" s="1"/>
  <c r="M345" i="8"/>
  <c r="Q345" i="8" s="1"/>
  <c r="M330" i="8"/>
  <c r="Q330" i="8" s="1"/>
  <c r="M114" i="8"/>
  <c r="Q114" i="8" s="1"/>
  <c r="M85" i="8"/>
  <c r="Q85" i="8" s="1"/>
  <c r="M333" i="9"/>
  <c r="Q333" i="9" s="1"/>
  <c r="M425" i="8"/>
  <c r="Q425" i="8" s="1"/>
  <c r="M356" i="8"/>
  <c r="Q356" i="8" s="1"/>
  <c r="M209" i="8"/>
  <c r="Q209" i="8" s="1"/>
  <c r="M182" i="8"/>
  <c r="Q182" i="8" s="1"/>
  <c r="M124" i="8"/>
  <c r="Q124" i="8" s="1"/>
  <c r="M474" i="8"/>
  <c r="Q474" i="8" s="1"/>
  <c r="M433" i="8"/>
  <c r="Q433" i="8" s="1"/>
  <c r="M420" i="8"/>
  <c r="Q420" i="8" s="1"/>
  <c r="M100" i="8"/>
  <c r="Q100" i="8" s="1"/>
  <c r="M428" i="8"/>
  <c r="Q428" i="8" s="1"/>
  <c r="M96" i="8"/>
  <c r="Q96" i="8" s="1"/>
  <c r="M19" i="8"/>
  <c r="Q19" i="8" s="1"/>
  <c r="M199" i="8"/>
  <c r="Q199" i="8" s="1"/>
  <c r="M256" i="8"/>
  <c r="Q256" i="8" s="1"/>
  <c r="M169" i="8"/>
  <c r="Q169" i="8" s="1"/>
  <c r="M155" i="8"/>
  <c r="Q155" i="8" s="1"/>
  <c r="M27" i="8"/>
  <c r="Q27" i="8" s="1"/>
  <c r="M359" i="8"/>
  <c r="Q359" i="8" s="1"/>
  <c r="M334" i="8"/>
  <c r="Q334" i="8" s="1"/>
  <c r="M231" i="8"/>
  <c r="Q231" i="8" s="1"/>
  <c r="M181" i="8"/>
  <c r="Q181" i="8" s="1"/>
  <c r="M167" i="8"/>
  <c r="Q167" i="8" s="1"/>
  <c r="M300" i="9"/>
  <c r="Q300" i="9" s="1"/>
  <c r="M75" i="9"/>
  <c r="Q75" i="9" s="1"/>
  <c r="M24" i="9"/>
  <c r="Q24" i="9" s="1"/>
  <c r="M262" i="8"/>
  <c r="Q262" i="8" s="1"/>
  <c r="M417" i="8"/>
  <c r="Q417" i="8" s="1"/>
  <c r="M381" i="8"/>
  <c r="Q381" i="8" s="1"/>
  <c r="M166" i="8"/>
  <c r="Q166" i="8" s="1"/>
  <c r="M110" i="8"/>
  <c r="Q110" i="8" s="1"/>
  <c r="M456" i="8"/>
  <c r="Q456" i="8" s="1"/>
  <c r="M415" i="8"/>
  <c r="Q415" i="8" s="1"/>
  <c r="M464" i="8"/>
  <c r="Q464" i="8" s="1"/>
  <c r="M446" i="8"/>
  <c r="Q446" i="8" s="1"/>
  <c r="M410" i="8"/>
  <c r="Q410" i="8" s="1"/>
  <c r="M195" i="8"/>
  <c r="Q195" i="8" s="1"/>
  <c r="M17" i="8"/>
  <c r="Q17" i="8" s="1"/>
  <c r="M382" i="8"/>
  <c r="Q382" i="8" s="1"/>
  <c r="M249" i="8"/>
  <c r="Q249" i="8" s="1"/>
  <c r="M197" i="8"/>
  <c r="Q197" i="8" s="1"/>
  <c r="M74" i="8"/>
  <c r="Q74" i="8" s="1"/>
  <c r="M452" i="8"/>
  <c r="Q452" i="8" s="1"/>
  <c r="M416" i="8"/>
  <c r="Q416" i="8" s="1"/>
  <c r="M398" i="8"/>
  <c r="Q398" i="8" s="1"/>
  <c r="M380" i="8"/>
  <c r="Q380" i="8" s="1"/>
  <c r="M375" i="8"/>
  <c r="Q375" i="8" s="1"/>
  <c r="M373" i="8"/>
  <c r="Q373" i="8" s="1"/>
  <c r="M341" i="8"/>
  <c r="Q341" i="8" s="1"/>
  <c r="M293" i="8"/>
  <c r="Q293" i="8" s="1"/>
  <c r="M227" i="8"/>
  <c r="Q227" i="8" s="1"/>
  <c r="M210" i="8"/>
  <c r="Q210" i="8" s="1"/>
  <c r="M148" i="8"/>
  <c r="Q148" i="8" s="1"/>
  <c r="M146" i="8"/>
  <c r="Q146" i="8" s="1"/>
  <c r="M144" i="8"/>
  <c r="Q144" i="8" s="1"/>
  <c r="M123" i="8"/>
  <c r="Q123" i="8" s="1"/>
  <c r="M12" i="8"/>
  <c r="Q12" i="8" s="1"/>
  <c r="M76" i="8"/>
  <c r="Q76" i="8" s="1"/>
  <c r="M43" i="8"/>
  <c r="Q43" i="8" s="1"/>
  <c r="M63" i="8"/>
  <c r="Q63" i="8" s="1"/>
  <c r="M196" i="8"/>
  <c r="Q196" i="8" s="1"/>
  <c r="M300" i="8"/>
  <c r="Q300" i="8" s="1"/>
  <c r="M88" i="8"/>
  <c r="Q88" i="8" s="1"/>
  <c r="M162" i="8"/>
  <c r="Q162" i="8" s="1"/>
  <c r="M198" i="8"/>
  <c r="Q198" i="8" s="1"/>
  <c r="M115" i="8"/>
  <c r="Q115" i="8" s="1"/>
  <c r="M51" i="8"/>
  <c r="Q51" i="8" s="1"/>
  <c r="M90" i="8"/>
  <c r="Q90" i="8" s="1"/>
  <c r="M236" i="8"/>
  <c r="Q236" i="8" s="1"/>
  <c r="M254" i="8"/>
  <c r="Q254" i="8" s="1"/>
  <c r="M187" i="8"/>
  <c r="Q187" i="8" s="1"/>
  <c r="M214" i="8"/>
  <c r="Q214" i="8" s="1"/>
  <c r="M282" i="8"/>
  <c r="Q282" i="8" s="1"/>
  <c r="M22" i="8"/>
  <c r="Q22" i="8" s="1"/>
  <c r="M127" i="8"/>
  <c r="Q127" i="8" s="1"/>
  <c r="M287" i="9"/>
  <c r="Q287" i="9" s="1"/>
  <c r="M110" i="9"/>
  <c r="Q110" i="9" s="1"/>
  <c r="M77" i="9"/>
  <c r="Q77" i="9" s="1"/>
  <c r="M283" i="8"/>
  <c r="Q283" i="8" s="1"/>
  <c r="M215" i="8"/>
  <c r="Q215" i="8" s="1"/>
  <c r="M207" i="8"/>
  <c r="Q207" i="8" s="1"/>
  <c r="M188" i="8"/>
  <c r="Q188" i="8" s="1"/>
  <c r="M83" i="8"/>
  <c r="Q83" i="8" s="1"/>
  <c r="M182" i="9"/>
  <c r="Q182" i="9" s="1"/>
  <c r="M407" i="8"/>
  <c r="Q407" i="8" s="1"/>
  <c r="M389" i="8"/>
  <c r="Q389" i="8" s="1"/>
  <c r="M145" i="8"/>
  <c r="Q145" i="8" s="1"/>
  <c r="M118" i="8"/>
  <c r="Q118" i="8" s="1"/>
  <c r="M379" i="8"/>
  <c r="Q379" i="8" s="1"/>
  <c r="M265" i="8"/>
  <c r="Q265" i="8" s="1"/>
  <c r="M122" i="8"/>
  <c r="Q122" i="8" s="1"/>
  <c r="M290" i="8"/>
  <c r="Q290" i="8" s="1"/>
  <c r="M274" i="8"/>
  <c r="Q274" i="8" s="1"/>
  <c r="M263" i="8"/>
  <c r="Q263" i="8" s="1"/>
  <c r="M226" i="8"/>
  <c r="Q226" i="8" s="1"/>
  <c r="M60" i="8"/>
  <c r="Q60" i="8" s="1"/>
  <c r="M9" i="8"/>
  <c r="Q9" i="8" s="1"/>
  <c r="M459" i="8"/>
  <c r="Q459" i="8" s="1"/>
  <c r="M405" i="8"/>
  <c r="Q405" i="8" s="1"/>
  <c r="M363" i="8"/>
  <c r="Q363" i="8" s="1"/>
  <c r="M247" i="8"/>
  <c r="Q247" i="8" s="1"/>
  <c r="M66" i="8"/>
  <c r="Q66" i="8" s="1"/>
  <c r="M284" i="8"/>
  <c r="Q284" i="8" s="1"/>
  <c r="M245" i="8"/>
  <c r="Q245" i="8" s="1"/>
  <c r="M434" i="8"/>
  <c r="Q434" i="8" s="1"/>
  <c r="M357" i="8"/>
  <c r="Q357" i="8" s="1"/>
  <c r="M298" i="8"/>
  <c r="Q298" i="8" s="1"/>
  <c r="M301" i="8"/>
  <c r="Q301" i="8" s="1"/>
  <c r="M328" i="8"/>
  <c r="Q328" i="8" s="1"/>
  <c r="M285" i="8"/>
  <c r="Q285" i="8" s="1"/>
  <c r="M461" i="8"/>
  <c r="Q461" i="8" s="1"/>
  <c r="M443" i="8"/>
  <c r="Q443" i="8" s="1"/>
  <c r="M358" i="8"/>
  <c r="Q358" i="8" s="1"/>
  <c r="M324" i="8"/>
  <c r="Q324" i="8" s="1"/>
  <c r="M253" i="8"/>
  <c r="Q253" i="8" s="1"/>
  <c r="M365" i="8"/>
  <c r="Q365" i="8" s="1"/>
  <c r="M322" i="8"/>
  <c r="Q322" i="8" s="1"/>
  <c r="M288" i="8"/>
  <c r="Q288" i="8" s="1"/>
  <c r="M201" i="8"/>
  <c r="Q201" i="8" s="1"/>
  <c r="M347" i="8"/>
  <c r="Q347" i="8" s="1"/>
  <c r="M159" i="8"/>
  <c r="Q159" i="8" s="1"/>
  <c r="M218" i="9"/>
  <c r="Q218" i="9" s="1"/>
  <c r="M225" i="9"/>
  <c r="Q225" i="9" s="1"/>
  <c r="M356" i="9"/>
  <c r="Q356" i="9" s="1"/>
  <c r="M368" i="9"/>
  <c r="Q368" i="9" s="1"/>
  <c r="M231" i="9"/>
  <c r="Q231" i="9" s="1"/>
  <c r="M476" i="9"/>
  <c r="Q476" i="9" s="1"/>
  <c r="M290" i="9"/>
  <c r="Q290" i="9" s="1"/>
  <c r="M450" i="9"/>
  <c r="Q450" i="9" s="1"/>
  <c r="M14" i="8"/>
  <c r="Q14" i="8" s="1"/>
  <c r="M455" i="8"/>
  <c r="Q455" i="8" s="1"/>
  <c r="M289" i="8"/>
  <c r="Q289" i="8" s="1"/>
  <c r="M280" i="8"/>
  <c r="Q280" i="8" s="1"/>
  <c r="M202" i="8"/>
  <c r="Q202" i="8" s="1"/>
  <c r="M150" i="8"/>
  <c r="Q150" i="8" s="1"/>
  <c r="M97" i="8"/>
  <c r="Q97" i="8" s="1"/>
  <c r="M75" i="8"/>
  <c r="Q75" i="8" s="1"/>
  <c r="M8" i="8"/>
  <c r="Q8" i="8" s="1"/>
  <c r="M376" i="8"/>
  <c r="Q376" i="8" s="1"/>
  <c r="M454" i="9"/>
  <c r="Q454" i="9" s="1"/>
  <c r="M451" i="8"/>
  <c r="Q451" i="8" s="1"/>
  <c r="M438" i="8"/>
  <c r="Q438" i="8" s="1"/>
  <c r="M402" i="8"/>
  <c r="Q402" i="8" s="1"/>
  <c r="M340" i="8"/>
  <c r="Q340" i="8" s="1"/>
  <c r="M251" i="8"/>
  <c r="Q251" i="8" s="1"/>
  <c r="M106" i="8"/>
  <c r="Q106" i="8" s="1"/>
  <c r="M235" i="8"/>
  <c r="Q235" i="8" s="1"/>
  <c r="M21" i="8"/>
  <c r="Q21" i="8" s="1"/>
  <c r="M387" i="8"/>
  <c r="Q387" i="8" s="1"/>
  <c r="M370" i="8"/>
  <c r="Q370" i="8" s="1"/>
  <c r="M302" i="8"/>
  <c r="Q302" i="8" s="1"/>
  <c r="M233" i="8"/>
  <c r="Q233" i="8" s="1"/>
  <c r="M361" i="8"/>
  <c r="Q361" i="8" s="1"/>
  <c r="M329" i="8"/>
  <c r="Q329" i="8" s="1"/>
  <c r="M261" i="8"/>
  <c r="Q261" i="8" s="1"/>
  <c r="M78" i="8"/>
  <c r="Q78" i="8" s="1"/>
  <c r="M37" i="8"/>
  <c r="Q37" i="8" s="1"/>
  <c r="M25" i="8"/>
  <c r="Q25" i="8" s="1"/>
  <c r="M473" i="8"/>
  <c r="Q473" i="8" s="1"/>
  <c r="M321" i="8"/>
  <c r="Q321" i="8" s="1"/>
  <c r="M287" i="8"/>
  <c r="Q287" i="8" s="1"/>
  <c r="M257" i="8"/>
  <c r="Q257" i="8" s="1"/>
  <c r="M200" i="8"/>
  <c r="Q200" i="8" s="1"/>
  <c r="M154" i="8"/>
  <c r="Q154" i="8" s="1"/>
  <c r="M133" i="8"/>
  <c r="Q133" i="8" s="1"/>
  <c r="M465" i="9"/>
  <c r="Q465" i="9" s="1"/>
  <c r="M119" i="8"/>
  <c r="Q119" i="8" s="1"/>
  <c r="M113" i="8"/>
  <c r="Q113" i="8" s="1"/>
  <c r="M375" i="9"/>
  <c r="Q375" i="9" s="1"/>
  <c r="M131" i="8"/>
  <c r="Q131" i="8" s="1"/>
  <c r="M11" i="8"/>
  <c r="Q11" i="8" s="1"/>
  <c r="M367" i="8"/>
  <c r="Q367" i="8" s="1"/>
  <c r="M313" i="8"/>
  <c r="Q313" i="8" s="1"/>
  <c r="M212" i="8"/>
  <c r="Q212" i="8" s="1"/>
  <c r="M473" i="9"/>
  <c r="Q473" i="9" s="1"/>
  <c r="M417" i="9"/>
  <c r="Q417" i="9" s="1"/>
  <c r="M361" i="9"/>
  <c r="Q361" i="9" s="1"/>
  <c r="M98" i="8"/>
  <c r="Q98" i="8" s="1"/>
  <c r="M331" i="8"/>
  <c r="Q331" i="8" s="1"/>
  <c r="M203" i="8"/>
  <c r="Q203" i="8" s="1"/>
  <c r="M185" i="8"/>
  <c r="Q185" i="8" s="1"/>
  <c r="M164" i="8"/>
  <c r="Q164" i="8" s="1"/>
  <c r="M158" i="8"/>
  <c r="Q158" i="8" s="1"/>
  <c r="M107" i="8"/>
  <c r="Q107" i="8" s="1"/>
  <c r="M221" i="8"/>
  <c r="Q221" i="8" s="1"/>
  <c r="M94" i="8"/>
  <c r="Q94" i="8" s="1"/>
  <c r="M69" i="8"/>
  <c r="Q69" i="8" s="1"/>
  <c r="M30" i="8"/>
  <c r="Q30" i="8" s="1"/>
  <c r="M277" i="8"/>
  <c r="Q277" i="8" s="1"/>
  <c r="M179" i="8"/>
  <c r="Q179" i="8" s="1"/>
  <c r="M105" i="8"/>
  <c r="Q105" i="8" s="1"/>
  <c r="M101" i="8"/>
  <c r="Q101" i="8" s="1"/>
  <c r="M238" i="9"/>
  <c r="Q238" i="9" s="1"/>
  <c r="M173" i="8"/>
  <c r="Q173" i="8" s="1"/>
  <c r="M455" i="9"/>
  <c r="Q455" i="9" s="1"/>
  <c r="M325" i="9"/>
  <c r="Q325" i="9" s="1"/>
  <c r="M247" i="9"/>
  <c r="Q247" i="9" s="1"/>
  <c r="M208" i="9"/>
  <c r="Q208" i="9" s="1"/>
  <c r="M128" i="8"/>
  <c r="Q128" i="8" s="1"/>
  <c r="M116" i="8"/>
  <c r="Q116" i="8" s="1"/>
  <c r="M80" i="8"/>
  <c r="Q80" i="8" s="1"/>
  <c r="M68" i="8"/>
  <c r="Q68" i="8" s="1"/>
  <c r="M56" i="8"/>
  <c r="Q56" i="8" s="1"/>
  <c r="M44" i="8"/>
  <c r="Q44" i="8" s="1"/>
  <c r="M7" i="8"/>
  <c r="Q7" i="8" s="1"/>
  <c r="M448" i="9"/>
  <c r="Q448" i="9" s="1"/>
  <c r="M363" i="9"/>
  <c r="Q363" i="9" s="1"/>
  <c r="M249" i="9"/>
  <c r="Q249" i="9" s="1"/>
  <c r="M35" i="8"/>
  <c r="Q35" i="8" s="1"/>
  <c r="M23" i="8"/>
  <c r="Q23" i="8" s="1"/>
  <c r="M180" i="9"/>
  <c r="Q180" i="9" s="1"/>
  <c r="M171" i="9"/>
  <c r="Q171" i="9" s="1"/>
  <c r="M121" i="9"/>
  <c r="Q121" i="9" s="1"/>
  <c r="M66" i="9"/>
  <c r="Q66" i="9" s="1"/>
  <c r="M221" i="9"/>
  <c r="Q221" i="9" s="1"/>
  <c r="M19" i="9"/>
  <c r="Q19" i="9" s="1"/>
  <c r="M88" i="9"/>
  <c r="Q88" i="9" s="1"/>
  <c r="I4" i="1"/>
  <c r="H4" i="1"/>
  <c r="G4" i="1"/>
  <c r="F4" i="1"/>
  <c r="E4" i="1"/>
  <c r="D4" i="1"/>
  <c r="C4" i="1"/>
  <c r="D4" i="5"/>
  <c r="E4" i="5"/>
  <c r="F4" i="5"/>
  <c r="G4" i="5"/>
  <c r="H4" i="5"/>
  <c r="I4" i="5"/>
  <c r="C4" i="5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N220" i="1"/>
  <c r="O220" i="1"/>
  <c r="P220" i="1"/>
  <c r="N221" i="1"/>
  <c r="O221" i="1"/>
  <c r="P221" i="1"/>
  <c r="N222" i="1"/>
  <c r="O222" i="1"/>
  <c r="P222" i="1"/>
  <c r="N223" i="1"/>
  <c r="O223" i="1"/>
  <c r="P223" i="1"/>
  <c r="N224" i="1"/>
  <c r="O224" i="1"/>
  <c r="P224" i="1"/>
  <c r="N225" i="1"/>
  <c r="O225" i="1"/>
  <c r="P225" i="1"/>
  <c r="N226" i="1"/>
  <c r="O226" i="1"/>
  <c r="P226" i="1"/>
  <c r="N227" i="1"/>
  <c r="O227" i="1"/>
  <c r="P227" i="1"/>
  <c r="N228" i="1"/>
  <c r="O228" i="1"/>
  <c r="P228" i="1"/>
  <c r="N229" i="1"/>
  <c r="O229" i="1"/>
  <c r="P229" i="1"/>
  <c r="N230" i="1"/>
  <c r="O230" i="1"/>
  <c r="P230" i="1"/>
  <c r="N231" i="1"/>
  <c r="O231" i="1"/>
  <c r="P231" i="1"/>
  <c r="N232" i="1"/>
  <c r="O232" i="1"/>
  <c r="P232" i="1"/>
  <c r="N233" i="1"/>
  <c r="O233" i="1"/>
  <c r="P233" i="1"/>
  <c r="N234" i="1"/>
  <c r="O234" i="1"/>
  <c r="P234" i="1"/>
  <c r="N235" i="1"/>
  <c r="O235" i="1"/>
  <c r="P235" i="1"/>
  <c r="N236" i="1"/>
  <c r="O236" i="1"/>
  <c r="P236" i="1"/>
  <c r="N237" i="1"/>
  <c r="O237" i="1"/>
  <c r="P237" i="1"/>
  <c r="N238" i="1"/>
  <c r="O238" i="1"/>
  <c r="P238" i="1"/>
  <c r="N239" i="1"/>
  <c r="O239" i="1"/>
  <c r="P239" i="1"/>
  <c r="N240" i="1"/>
  <c r="O240" i="1"/>
  <c r="P240" i="1"/>
  <c r="N241" i="1"/>
  <c r="O241" i="1"/>
  <c r="P241" i="1"/>
  <c r="N242" i="1"/>
  <c r="O242" i="1"/>
  <c r="P242" i="1"/>
  <c r="N243" i="1"/>
  <c r="O243" i="1"/>
  <c r="P243" i="1"/>
  <c r="N244" i="1"/>
  <c r="O244" i="1"/>
  <c r="P244" i="1"/>
  <c r="N245" i="1"/>
  <c r="O245" i="1"/>
  <c r="P245" i="1"/>
  <c r="N246" i="1"/>
  <c r="O246" i="1"/>
  <c r="P246" i="1"/>
  <c r="N247" i="1"/>
  <c r="O247" i="1"/>
  <c r="P247" i="1"/>
  <c r="N248" i="1"/>
  <c r="O248" i="1"/>
  <c r="P248" i="1"/>
  <c r="N249" i="1"/>
  <c r="O249" i="1"/>
  <c r="P249" i="1"/>
  <c r="N250" i="1"/>
  <c r="O250" i="1"/>
  <c r="P250" i="1"/>
  <c r="N251" i="1"/>
  <c r="O251" i="1"/>
  <c r="P251" i="1"/>
  <c r="N252" i="1"/>
  <c r="O252" i="1"/>
  <c r="P252" i="1"/>
  <c r="N253" i="1"/>
  <c r="O253" i="1"/>
  <c r="P253" i="1"/>
  <c r="N254" i="1"/>
  <c r="O254" i="1"/>
  <c r="P254" i="1"/>
  <c r="N255" i="1"/>
  <c r="O255" i="1"/>
  <c r="P255" i="1"/>
  <c r="N256" i="1"/>
  <c r="O256" i="1"/>
  <c r="P256" i="1"/>
  <c r="N257" i="1"/>
  <c r="O257" i="1"/>
  <c r="P257" i="1"/>
  <c r="N258" i="1"/>
  <c r="O258" i="1"/>
  <c r="P258" i="1"/>
  <c r="N259" i="1"/>
  <c r="O259" i="1"/>
  <c r="P259" i="1"/>
  <c r="N260" i="1"/>
  <c r="O260" i="1"/>
  <c r="P260" i="1"/>
  <c r="N261" i="1"/>
  <c r="O261" i="1"/>
  <c r="P261" i="1"/>
  <c r="N262" i="1"/>
  <c r="O262" i="1"/>
  <c r="P262" i="1"/>
  <c r="N263" i="1"/>
  <c r="O263" i="1"/>
  <c r="P263" i="1"/>
  <c r="N264" i="1"/>
  <c r="O264" i="1"/>
  <c r="P264" i="1"/>
  <c r="N265" i="1"/>
  <c r="O265" i="1"/>
  <c r="P265" i="1"/>
  <c r="N266" i="1"/>
  <c r="O266" i="1"/>
  <c r="P266" i="1"/>
  <c r="N267" i="1"/>
  <c r="O267" i="1"/>
  <c r="P267" i="1"/>
  <c r="N268" i="1"/>
  <c r="O268" i="1"/>
  <c r="P268" i="1"/>
  <c r="N269" i="1"/>
  <c r="O269" i="1"/>
  <c r="P269" i="1"/>
  <c r="N270" i="1"/>
  <c r="O270" i="1"/>
  <c r="P270" i="1"/>
  <c r="N271" i="1"/>
  <c r="O271" i="1"/>
  <c r="P271" i="1"/>
  <c r="N272" i="1"/>
  <c r="O272" i="1"/>
  <c r="P272" i="1"/>
  <c r="N273" i="1"/>
  <c r="O273" i="1"/>
  <c r="P273" i="1"/>
  <c r="N274" i="1"/>
  <c r="O274" i="1"/>
  <c r="P274" i="1"/>
  <c r="N275" i="1"/>
  <c r="O275" i="1"/>
  <c r="P275" i="1"/>
  <c r="N276" i="1"/>
  <c r="O276" i="1"/>
  <c r="P276" i="1"/>
  <c r="N277" i="1"/>
  <c r="O277" i="1"/>
  <c r="P277" i="1"/>
  <c r="N278" i="1"/>
  <c r="O278" i="1"/>
  <c r="P278" i="1"/>
  <c r="N279" i="1"/>
  <c r="O279" i="1"/>
  <c r="P279" i="1"/>
  <c r="N280" i="1"/>
  <c r="O280" i="1"/>
  <c r="P280" i="1"/>
  <c r="N281" i="1"/>
  <c r="O281" i="1"/>
  <c r="P281" i="1"/>
  <c r="N282" i="1"/>
  <c r="O282" i="1"/>
  <c r="P282" i="1"/>
  <c r="N283" i="1"/>
  <c r="O283" i="1"/>
  <c r="P283" i="1"/>
  <c r="N284" i="1"/>
  <c r="O284" i="1"/>
  <c r="P284" i="1"/>
  <c r="N285" i="1"/>
  <c r="O285" i="1"/>
  <c r="P285" i="1"/>
  <c r="N286" i="1"/>
  <c r="O286" i="1"/>
  <c r="P286" i="1"/>
  <c r="N287" i="1"/>
  <c r="O287" i="1"/>
  <c r="P287" i="1"/>
  <c r="N288" i="1"/>
  <c r="O288" i="1"/>
  <c r="P288" i="1"/>
  <c r="N289" i="1"/>
  <c r="O289" i="1"/>
  <c r="P289" i="1"/>
  <c r="N290" i="1"/>
  <c r="O290" i="1"/>
  <c r="P290" i="1"/>
  <c r="N291" i="1"/>
  <c r="O291" i="1"/>
  <c r="P291" i="1"/>
  <c r="N292" i="1"/>
  <c r="O292" i="1"/>
  <c r="P292" i="1"/>
  <c r="N293" i="1"/>
  <c r="O293" i="1"/>
  <c r="P293" i="1"/>
  <c r="N294" i="1"/>
  <c r="O294" i="1"/>
  <c r="P294" i="1"/>
  <c r="N295" i="1"/>
  <c r="O295" i="1"/>
  <c r="P295" i="1"/>
  <c r="N296" i="1"/>
  <c r="O296" i="1"/>
  <c r="P296" i="1"/>
  <c r="N297" i="1"/>
  <c r="O297" i="1"/>
  <c r="P297" i="1"/>
  <c r="N298" i="1"/>
  <c r="O298" i="1"/>
  <c r="P298" i="1"/>
  <c r="N299" i="1"/>
  <c r="O299" i="1"/>
  <c r="P299" i="1"/>
  <c r="N300" i="1"/>
  <c r="O300" i="1"/>
  <c r="P300" i="1"/>
  <c r="N301" i="1"/>
  <c r="O301" i="1"/>
  <c r="P301" i="1"/>
  <c r="N302" i="1"/>
  <c r="O302" i="1"/>
  <c r="P302" i="1"/>
  <c r="N303" i="1"/>
  <c r="O303" i="1"/>
  <c r="P303" i="1"/>
  <c r="N304" i="1"/>
  <c r="O304" i="1"/>
  <c r="P304" i="1"/>
  <c r="N305" i="1"/>
  <c r="O305" i="1"/>
  <c r="P305" i="1"/>
  <c r="N306" i="1"/>
  <c r="O306" i="1"/>
  <c r="P306" i="1"/>
  <c r="N307" i="1"/>
  <c r="O307" i="1"/>
  <c r="P307" i="1"/>
  <c r="N308" i="1"/>
  <c r="O308" i="1"/>
  <c r="P308" i="1"/>
  <c r="N309" i="1"/>
  <c r="O309" i="1"/>
  <c r="P309" i="1"/>
  <c r="N310" i="1"/>
  <c r="O310" i="1"/>
  <c r="P310" i="1"/>
  <c r="N311" i="1"/>
  <c r="O311" i="1"/>
  <c r="P311" i="1"/>
  <c r="N312" i="1"/>
  <c r="O312" i="1"/>
  <c r="P312" i="1"/>
  <c r="N313" i="1"/>
  <c r="O313" i="1"/>
  <c r="P313" i="1"/>
  <c r="N314" i="1"/>
  <c r="O314" i="1"/>
  <c r="P314" i="1"/>
  <c r="N315" i="1"/>
  <c r="O315" i="1"/>
  <c r="P315" i="1"/>
  <c r="N316" i="1"/>
  <c r="O316" i="1"/>
  <c r="P316" i="1"/>
  <c r="N317" i="1"/>
  <c r="O317" i="1"/>
  <c r="P317" i="1"/>
  <c r="N318" i="1"/>
  <c r="O318" i="1"/>
  <c r="P318" i="1"/>
  <c r="N319" i="1"/>
  <c r="O319" i="1"/>
  <c r="P319" i="1"/>
  <c r="N320" i="1"/>
  <c r="O320" i="1"/>
  <c r="P320" i="1"/>
  <c r="N321" i="1"/>
  <c r="O321" i="1"/>
  <c r="P321" i="1"/>
  <c r="N322" i="1"/>
  <c r="O322" i="1"/>
  <c r="P322" i="1"/>
  <c r="N323" i="1"/>
  <c r="O323" i="1"/>
  <c r="P323" i="1"/>
  <c r="N324" i="1"/>
  <c r="O324" i="1"/>
  <c r="P324" i="1"/>
  <c r="N325" i="1"/>
  <c r="O325" i="1"/>
  <c r="P325" i="1"/>
  <c r="N326" i="1"/>
  <c r="O326" i="1"/>
  <c r="P326" i="1"/>
  <c r="N327" i="1"/>
  <c r="O327" i="1"/>
  <c r="P327" i="1"/>
  <c r="N328" i="1"/>
  <c r="O328" i="1"/>
  <c r="P328" i="1"/>
  <c r="N329" i="1"/>
  <c r="O329" i="1"/>
  <c r="P329" i="1"/>
  <c r="N330" i="1"/>
  <c r="O330" i="1"/>
  <c r="P330" i="1"/>
  <c r="N331" i="1"/>
  <c r="O331" i="1"/>
  <c r="P331" i="1"/>
  <c r="N332" i="1"/>
  <c r="O332" i="1"/>
  <c r="P332" i="1"/>
  <c r="N333" i="1"/>
  <c r="O333" i="1"/>
  <c r="P333" i="1"/>
  <c r="N334" i="1"/>
  <c r="O334" i="1"/>
  <c r="P334" i="1"/>
  <c r="N335" i="1"/>
  <c r="O335" i="1"/>
  <c r="P335" i="1"/>
  <c r="N336" i="1"/>
  <c r="O336" i="1"/>
  <c r="P336" i="1"/>
  <c r="N337" i="1"/>
  <c r="O337" i="1"/>
  <c r="P337" i="1"/>
  <c r="N338" i="1"/>
  <c r="O338" i="1"/>
  <c r="P338" i="1"/>
  <c r="N339" i="1"/>
  <c r="O339" i="1"/>
  <c r="P339" i="1"/>
  <c r="N340" i="1"/>
  <c r="O340" i="1"/>
  <c r="P340" i="1"/>
  <c r="N341" i="1"/>
  <c r="O341" i="1"/>
  <c r="P341" i="1"/>
  <c r="N342" i="1"/>
  <c r="O342" i="1"/>
  <c r="P342" i="1"/>
  <c r="N343" i="1"/>
  <c r="O343" i="1"/>
  <c r="P343" i="1"/>
  <c r="N344" i="1"/>
  <c r="O344" i="1"/>
  <c r="P344" i="1"/>
  <c r="N345" i="1"/>
  <c r="O345" i="1"/>
  <c r="P345" i="1"/>
  <c r="N346" i="1"/>
  <c r="O346" i="1"/>
  <c r="P346" i="1"/>
  <c r="N347" i="1"/>
  <c r="O347" i="1"/>
  <c r="P347" i="1"/>
  <c r="N348" i="1"/>
  <c r="O348" i="1"/>
  <c r="P348" i="1"/>
  <c r="N349" i="1"/>
  <c r="O349" i="1"/>
  <c r="P349" i="1"/>
  <c r="N350" i="1"/>
  <c r="O350" i="1"/>
  <c r="P350" i="1"/>
  <c r="N351" i="1"/>
  <c r="O351" i="1"/>
  <c r="P351" i="1"/>
  <c r="N352" i="1"/>
  <c r="O352" i="1"/>
  <c r="P352" i="1"/>
  <c r="N353" i="1"/>
  <c r="O353" i="1"/>
  <c r="P353" i="1"/>
  <c r="N354" i="1"/>
  <c r="O354" i="1"/>
  <c r="P354" i="1"/>
  <c r="N355" i="1"/>
  <c r="O355" i="1"/>
  <c r="P355" i="1"/>
  <c r="N356" i="1"/>
  <c r="O356" i="1"/>
  <c r="P356" i="1"/>
  <c r="N357" i="1"/>
  <c r="O357" i="1"/>
  <c r="P357" i="1"/>
  <c r="N358" i="1"/>
  <c r="O358" i="1"/>
  <c r="P358" i="1"/>
  <c r="N359" i="1"/>
  <c r="O359" i="1"/>
  <c r="P359" i="1"/>
  <c r="N360" i="1"/>
  <c r="O360" i="1"/>
  <c r="P360" i="1"/>
  <c r="N361" i="1"/>
  <c r="O361" i="1"/>
  <c r="P361" i="1"/>
  <c r="N362" i="1"/>
  <c r="O362" i="1"/>
  <c r="P362" i="1"/>
  <c r="N363" i="1"/>
  <c r="O363" i="1"/>
  <c r="P363" i="1"/>
  <c r="N364" i="1"/>
  <c r="O364" i="1"/>
  <c r="P364" i="1"/>
  <c r="N365" i="1"/>
  <c r="O365" i="1"/>
  <c r="P365" i="1"/>
  <c r="N366" i="1"/>
  <c r="O366" i="1"/>
  <c r="P366" i="1"/>
  <c r="N367" i="1"/>
  <c r="O367" i="1"/>
  <c r="P367" i="1"/>
  <c r="N368" i="1"/>
  <c r="O368" i="1"/>
  <c r="P368" i="1"/>
  <c r="N369" i="1"/>
  <c r="O369" i="1"/>
  <c r="P369" i="1"/>
  <c r="N370" i="1"/>
  <c r="O370" i="1"/>
  <c r="P370" i="1"/>
  <c r="N371" i="1"/>
  <c r="O371" i="1"/>
  <c r="P371" i="1"/>
  <c r="N372" i="1"/>
  <c r="O372" i="1"/>
  <c r="P372" i="1"/>
  <c r="N373" i="1"/>
  <c r="O373" i="1"/>
  <c r="P373" i="1"/>
  <c r="N374" i="1"/>
  <c r="O374" i="1"/>
  <c r="P374" i="1"/>
  <c r="N375" i="1"/>
  <c r="O375" i="1"/>
  <c r="P375" i="1"/>
  <c r="N376" i="1"/>
  <c r="O376" i="1"/>
  <c r="P376" i="1"/>
  <c r="N377" i="1"/>
  <c r="O377" i="1"/>
  <c r="P377" i="1"/>
  <c r="N378" i="1"/>
  <c r="O378" i="1"/>
  <c r="P378" i="1"/>
  <c r="N379" i="1"/>
  <c r="O379" i="1"/>
  <c r="P379" i="1"/>
  <c r="N380" i="1"/>
  <c r="O380" i="1"/>
  <c r="P380" i="1"/>
  <c r="N381" i="1"/>
  <c r="O381" i="1"/>
  <c r="P381" i="1"/>
  <c r="N382" i="1"/>
  <c r="O382" i="1"/>
  <c r="P382" i="1"/>
  <c r="N383" i="1"/>
  <c r="O383" i="1"/>
  <c r="P383" i="1"/>
  <c r="N384" i="1"/>
  <c r="O384" i="1"/>
  <c r="P384" i="1"/>
  <c r="N385" i="1"/>
  <c r="O385" i="1"/>
  <c r="P385" i="1"/>
  <c r="N386" i="1"/>
  <c r="O386" i="1"/>
  <c r="P386" i="1"/>
  <c r="N387" i="1"/>
  <c r="O387" i="1"/>
  <c r="P387" i="1"/>
  <c r="N388" i="1"/>
  <c r="O388" i="1"/>
  <c r="P388" i="1"/>
  <c r="N389" i="1"/>
  <c r="O389" i="1"/>
  <c r="P389" i="1"/>
  <c r="N390" i="1"/>
  <c r="O390" i="1"/>
  <c r="P390" i="1"/>
  <c r="N391" i="1"/>
  <c r="O391" i="1"/>
  <c r="P391" i="1"/>
  <c r="N392" i="1"/>
  <c r="O392" i="1"/>
  <c r="P392" i="1"/>
  <c r="N393" i="1"/>
  <c r="O393" i="1"/>
  <c r="P393" i="1"/>
  <c r="N394" i="1"/>
  <c r="O394" i="1"/>
  <c r="P394" i="1"/>
  <c r="N395" i="1"/>
  <c r="O395" i="1"/>
  <c r="P395" i="1"/>
  <c r="N396" i="1"/>
  <c r="O396" i="1"/>
  <c r="P396" i="1"/>
  <c r="N397" i="1"/>
  <c r="O397" i="1"/>
  <c r="P397" i="1"/>
  <c r="N398" i="1"/>
  <c r="O398" i="1"/>
  <c r="P398" i="1"/>
  <c r="N399" i="1"/>
  <c r="O399" i="1"/>
  <c r="P399" i="1"/>
  <c r="N400" i="1"/>
  <c r="O400" i="1"/>
  <c r="P400" i="1"/>
  <c r="N401" i="1"/>
  <c r="O401" i="1"/>
  <c r="P401" i="1"/>
  <c r="N402" i="1"/>
  <c r="O402" i="1"/>
  <c r="P402" i="1"/>
  <c r="N403" i="1"/>
  <c r="O403" i="1"/>
  <c r="P403" i="1"/>
  <c r="N404" i="1"/>
  <c r="O404" i="1"/>
  <c r="P404" i="1"/>
  <c r="N405" i="1"/>
  <c r="O405" i="1"/>
  <c r="P405" i="1"/>
  <c r="N406" i="1"/>
  <c r="O406" i="1"/>
  <c r="P406" i="1"/>
  <c r="N407" i="1"/>
  <c r="O407" i="1"/>
  <c r="P407" i="1"/>
  <c r="N408" i="1"/>
  <c r="O408" i="1"/>
  <c r="P408" i="1"/>
  <c r="N409" i="1"/>
  <c r="O409" i="1"/>
  <c r="P409" i="1"/>
  <c r="N410" i="1"/>
  <c r="O410" i="1"/>
  <c r="P410" i="1"/>
  <c r="N411" i="1"/>
  <c r="O411" i="1"/>
  <c r="P411" i="1"/>
  <c r="N412" i="1"/>
  <c r="O412" i="1"/>
  <c r="P412" i="1"/>
  <c r="N413" i="1"/>
  <c r="O413" i="1"/>
  <c r="P413" i="1"/>
  <c r="N414" i="1"/>
  <c r="O414" i="1"/>
  <c r="P414" i="1"/>
  <c r="N415" i="1"/>
  <c r="O415" i="1"/>
  <c r="P415" i="1"/>
  <c r="N416" i="1"/>
  <c r="O416" i="1"/>
  <c r="P416" i="1"/>
  <c r="N417" i="1"/>
  <c r="O417" i="1"/>
  <c r="P417" i="1"/>
  <c r="N418" i="1"/>
  <c r="O418" i="1"/>
  <c r="P418" i="1"/>
  <c r="N419" i="1"/>
  <c r="O419" i="1"/>
  <c r="P419" i="1"/>
  <c r="N420" i="1"/>
  <c r="O420" i="1"/>
  <c r="P420" i="1"/>
  <c r="N421" i="1"/>
  <c r="O421" i="1"/>
  <c r="P421" i="1"/>
  <c r="N422" i="1"/>
  <c r="O422" i="1"/>
  <c r="P422" i="1"/>
  <c r="N423" i="1"/>
  <c r="O423" i="1"/>
  <c r="P423" i="1"/>
  <c r="N424" i="1"/>
  <c r="O424" i="1"/>
  <c r="P424" i="1"/>
  <c r="N425" i="1"/>
  <c r="O425" i="1"/>
  <c r="P425" i="1"/>
  <c r="N426" i="1"/>
  <c r="O426" i="1"/>
  <c r="P426" i="1"/>
  <c r="N427" i="1"/>
  <c r="O427" i="1"/>
  <c r="P427" i="1"/>
  <c r="N428" i="1"/>
  <c r="O428" i="1"/>
  <c r="P428" i="1"/>
  <c r="N429" i="1"/>
  <c r="O429" i="1"/>
  <c r="P429" i="1"/>
  <c r="N430" i="1"/>
  <c r="O430" i="1"/>
  <c r="P430" i="1"/>
  <c r="N431" i="1"/>
  <c r="O431" i="1"/>
  <c r="P431" i="1"/>
  <c r="N432" i="1"/>
  <c r="O432" i="1"/>
  <c r="P432" i="1"/>
  <c r="N433" i="1"/>
  <c r="O433" i="1"/>
  <c r="P433" i="1"/>
  <c r="N434" i="1"/>
  <c r="O434" i="1"/>
  <c r="P434" i="1"/>
  <c r="N435" i="1"/>
  <c r="O435" i="1"/>
  <c r="P435" i="1"/>
  <c r="N436" i="1"/>
  <c r="O436" i="1"/>
  <c r="P436" i="1"/>
  <c r="N437" i="1"/>
  <c r="O437" i="1"/>
  <c r="P437" i="1"/>
  <c r="N438" i="1"/>
  <c r="O438" i="1"/>
  <c r="P438" i="1"/>
  <c r="N439" i="1"/>
  <c r="O439" i="1"/>
  <c r="P439" i="1"/>
  <c r="N440" i="1"/>
  <c r="O440" i="1"/>
  <c r="P440" i="1"/>
  <c r="N441" i="1"/>
  <c r="O441" i="1"/>
  <c r="P441" i="1"/>
  <c r="N442" i="1"/>
  <c r="O442" i="1"/>
  <c r="P442" i="1"/>
  <c r="N443" i="1"/>
  <c r="O443" i="1"/>
  <c r="P443" i="1"/>
  <c r="N444" i="1"/>
  <c r="O444" i="1"/>
  <c r="P444" i="1"/>
  <c r="N445" i="1"/>
  <c r="O445" i="1"/>
  <c r="P445" i="1"/>
  <c r="N446" i="1"/>
  <c r="O446" i="1"/>
  <c r="P446" i="1"/>
  <c r="N447" i="1"/>
  <c r="O447" i="1"/>
  <c r="P447" i="1"/>
  <c r="N448" i="1"/>
  <c r="O448" i="1"/>
  <c r="P448" i="1"/>
  <c r="N449" i="1"/>
  <c r="O449" i="1"/>
  <c r="P449" i="1"/>
  <c r="N450" i="1"/>
  <c r="O450" i="1"/>
  <c r="P450" i="1"/>
  <c r="N451" i="1"/>
  <c r="O451" i="1"/>
  <c r="P451" i="1"/>
  <c r="N452" i="1"/>
  <c r="O452" i="1"/>
  <c r="P452" i="1"/>
  <c r="N453" i="1"/>
  <c r="O453" i="1"/>
  <c r="P453" i="1"/>
  <c r="N454" i="1"/>
  <c r="O454" i="1"/>
  <c r="P454" i="1"/>
  <c r="N455" i="1"/>
  <c r="O455" i="1"/>
  <c r="P455" i="1"/>
  <c r="N456" i="1"/>
  <c r="O456" i="1"/>
  <c r="P456" i="1"/>
  <c r="N457" i="1"/>
  <c r="O457" i="1"/>
  <c r="P457" i="1"/>
  <c r="N458" i="1"/>
  <c r="O458" i="1"/>
  <c r="P458" i="1"/>
  <c r="N459" i="1"/>
  <c r="O459" i="1"/>
  <c r="P459" i="1"/>
  <c r="N460" i="1"/>
  <c r="O460" i="1"/>
  <c r="P460" i="1"/>
  <c r="N461" i="1"/>
  <c r="O461" i="1"/>
  <c r="P461" i="1"/>
  <c r="N462" i="1"/>
  <c r="O462" i="1"/>
  <c r="P462" i="1"/>
  <c r="N463" i="1"/>
  <c r="O463" i="1"/>
  <c r="P463" i="1"/>
  <c r="N464" i="1"/>
  <c r="O464" i="1"/>
  <c r="P464" i="1"/>
  <c r="N465" i="1"/>
  <c r="O465" i="1"/>
  <c r="P465" i="1"/>
  <c r="N466" i="1"/>
  <c r="O466" i="1"/>
  <c r="P466" i="1"/>
  <c r="N467" i="1"/>
  <c r="O467" i="1"/>
  <c r="P467" i="1"/>
  <c r="N468" i="1"/>
  <c r="O468" i="1"/>
  <c r="P468" i="1"/>
  <c r="N469" i="1"/>
  <c r="O469" i="1"/>
  <c r="P469" i="1"/>
  <c r="N470" i="1"/>
  <c r="O470" i="1"/>
  <c r="P470" i="1"/>
  <c r="N471" i="1"/>
  <c r="O471" i="1"/>
  <c r="P471" i="1"/>
  <c r="N472" i="1"/>
  <c r="O472" i="1"/>
  <c r="P472" i="1"/>
  <c r="N473" i="1"/>
  <c r="O473" i="1"/>
  <c r="P473" i="1"/>
  <c r="N474" i="1"/>
  <c r="O474" i="1"/>
  <c r="P474" i="1"/>
  <c r="N475" i="1"/>
  <c r="O475" i="1"/>
  <c r="P475" i="1"/>
  <c r="O5" i="1"/>
  <c r="O6" i="5"/>
  <c r="O7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N35" i="5"/>
  <c r="O35" i="5"/>
  <c r="P35" i="5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46" i="5"/>
  <c r="O46" i="5"/>
  <c r="P46" i="5"/>
  <c r="N47" i="5"/>
  <c r="O47" i="5"/>
  <c r="P47" i="5"/>
  <c r="N48" i="5"/>
  <c r="O48" i="5"/>
  <c r="P48" i="5"/>
  <c r="N49" i="5"/>
  <c r="O49" i="5"/>
  <c r="P49" i="5"/>
  <c r="N50" i="5"/>
  <c r="O50" i="5"/>
  <c r="P50" i="5"/>
  <c r="N51" i="5"/>
  <c r="O51" i="5"/>
  <c r="P51" i="5"/>
  <c r="N52" i="5"/>
  <c r="O52" i="5"/>
  <c r="P52" i="5"/>
  <c r="N53" i="5"/>
  <c r="O53" i="5"/>
  <c r="P53" i="5"/>
  <c r="N54" i="5"/>
  <c r="O54" i="5"/>
  <c r="P54" i="5"/>
  <c r="N55" i="5"/>
  <c r="O55" i="5"/>
  <c r="P55" i="5"/>
  <c r="N56" i="5"/>
  <c r="O56" i="5"/>
  <c r="P56" i="5"/>
  <c r="N57" i="5"/>
  <c r="O57" i="5"/>
  <c r="P57" i="5"/>
  <c r="N58" i="5"/>
  <c r="O58" i="5"/>
  <c r="P58" i="5"/>
  <c r="N59" i="5"/>
  <c r="O59" i="5"/>
  <c r="P59" i="5"/>
  <c r="N60" i="5"/>
  <c r="O60" i="5"/>
  <c r="P60" i="5"/>
  <c r="N61" i="5"/>
  <c r="O61" i="5"/>
  <c r="P61" i="5"/>
  <c r="N62" i="5"/>
  <c r="O62" i="5"/>
  <c r="P62" i="5"/>
  <c r="N63" i="5"/>
  <c r="O63" i="5"/>
  <c r="P63" i="5"/>
  <c r="N64" i="5"/>
  <c r="O64" i="5"/>
  <c r="P64" i="5"/>
  <c r="N65" i="5"/>
  <c r="O65" i="5"/>
  <c r="P65" i="5"/>
  <c r="N66" i="5"/>
  <c r="O66" i="5"/>
  <c r="P66" i="5"/>
  <c r="N67" i="5"/>
  <c r="O67" i="5"/>
  <c r="P67" i="5"/>
  <c r="N68" i="5"/>
  <c r="O68" i="5"/>
  <c r="P68" i="5"/>
  <c r="N69" i="5"/>
  <c r="O69" i="5"/>
  <c r="P69" i="5"/>
  <c r="N70" i="5"/>
  <c r="O70" i="5"/>
  <c r="P70" i="5"/>
  <c r="N71" i="5"/>
  <c r="O71" i="5"/>
  <c r="P71" i="5"/>
  <c r="N72" i="5"/>
  <c r="O72" i="5"/>
  <c r="P72" i="5"/>
  <c r="N73" i="5"/>
  <c r="O73" i="5"/>
  <c r="P73" i="5"/>
  <c r="N74" i="5"/>
  <c r="O74" i="5"/>
  <c r="P74" i="5"/>
  <c r="N75" i="5"/>
  <c r="O75" i="5"/>
  <c r="P75" i="5"/>
  <c r="N76" i="5"/>
  <c r="O76" i="5"/>
  <c r="P76" i="5"/>
  <c r="N77" i="5"/>
  <c r="O77" i="5"/>
  <c r="P77" i="5"/>
  <c r="N78" i="5"/>
  <c r="O78" i="5"/>
  <c r="P78" i="5"/>
  <c r="N79" i="5"/>
  <c r="O79" i="5"/>
  <c r="P79" i="5"/>
  <c r="N80" i="5"/>
  <c r="O80" i="5"/>
  <c r="P80" i="5"/>
  <c r="N81" i="5"/>
  <c r="O81" i="5"/>
  <c r="P81" i="5"/>
  <c r="N82" i="5"/>
  <c r="O82" i="5"/>
  <c r="P82" i="5"/>
  <c r="N83" i="5"/>
  <c r="O83" i="5"/>
  <c r="P83" i="5"/>
  <c r="N84" i="5"/>
  <c r="O84" i="5"/>
  <c r="P84" i="5"/>
  <c r="N85" i="5"/>
  <c r="O85" i="5"/>
  <c r="P85" i="5"/>
  <c r="N86" i="5"/>
  <c r="O86" i="5"/>
  <c r="P86" i="5"/>
  <c r="N87" i="5"/>
  <c r="O87" i="5"/>
  <c r="P87" i="5"/>
  <c r="N88" i="5"/>
  <c r="O88" i="5"/>
  <c r="P88" i="5"/>
  <c r="N89" i="5"/>
  <c r="O89" i="5"/>
  <c r="P89" i="5"/>
  <c r="N90" i="5"/>
  <c r="O90" i="5"/>
  <c r="P90" i="5"/>
  <c r="N91" i="5"/>
  <c r="O91" i="5"/>
  <c r="P91" i="5"/>
  <c r="N92" i="5"/>
  <c r="O92" i="5"/>
  <c r="P92" i="5"/>
  <c r="N93" i="5"/>
  <c r="O93" i="5"/>
  <c r="P93" i="5"/>
  <c r="N94" i="5"/>
  <c r="O94" i="5"/>
  <c r="P94" i="5"/>
  <c r="N95" i="5"/>
  <c r="O95" i="5"/>
  <c r="P95" i="5"/>
  <c r="N96" i="5"/>
  <c r="O96" i="5"/>
  <c r="P96" i="5"/>
  <c r="N97" i="5"/>
  <c r="O97" i="5"/>
  <c r="P97" i="5"/>
  <c r="N98" i="5"/>
  <c r="O98" i="5"/>
  <c r="P98" i="5"/>
  <c r="N99" i="5"/>
  <c r="O99" i="5"/>
  <c r="P99" i="5"/>
  <c r="N100" i="5"/>
  <c r="O100" i="5"/>
  <c r="P100" i="5"/>
  <c r="N101" i="5"/>
  <c r="O101" i="5"/>
  <c r="P101" i="5"/>
  <c r="N102" i="5"/>
  <c r="O102" i="5"/>
  <c r="P102" i="5"/>
  <c r="N103" i="5"/>
  <c r="O103" i="5"/>
  <c r="P103" i="5"/>
  <c r="N104" i="5"/>
  <c r="O104" i="5"/>
  <c r="P104" i="5"/>
  <c r="N105" i="5"/>
  <c r="O105" i="5"/>
  <c r="P105" i="5"/>
  <c r="N106" i="5"/>
  <c r="O106" i="5"/>
  <c r="P106" i="5"/>
  <c r="N107" i="5"/>
  <c r="O107" i="5"/>
  <c r="P107" i="5"/>
  <c r="N108" i="5"/>
  <c r="O108" i="5"/>
  <c r="P108" i="5"/>
  <c r="N109" i="5"/>
  <c r="O109" i="5"/>
  <c r="P109" i="5"/>
  <c r="N110" i="5"/>
  <c r="O110" i="5"/>
  <c r="P110" i="5"/>
  <c r="N111" i="5"/>
  <c r="O111" i="5"/>
  <c r="P111" i="5"/>
  <c r="N112" i="5"/>
  <c r="O112" i="5"/>
  <c r="P112" i="5"/>
  <c r="N113" i="5"/>
  <c r="O113" i="5"/>
  <c r="P113" i="5"/>
  <c r="N114" i="5"/>
  <c r="O114" i="5"/>
  <c r="P114" i="5"/>
  <c r="N115" i="5"/>
  <c r="O115" i="5"/>
  <c r="P115" i="5"/>
  <c r="N116" i="5"/>
  <c r="O116" i="5"/>
  <c r="P116" i="5"/>
  <c r="N117" i="5"/>
  <c r="O117" i="5"/>
  <c r="P117" i="5"/>
  <c r="N118" i="5"/>
  <c r="O118" i="5"/>
  <c r="P118" i="5"/>
  <c r="N119" i="5"/>
  <c r="O119" i="5"/>
  <c r="P119" i="5"/>
  <c r="N120" i="5"/>
  <c r="O120" i="5"/>
  <c r="P120" i="5"/>
  <c r="N121" i="5"/>
  <c r="O121" i="5"/>
  <c r="P121" i="5"/>
  <c r="N122" i="5"/>
  <c r="O122" i="5"/>
  <c r="P122" i="5"/>
  <c r="N123" i="5"/>
  <c r="O123" i="5"/>
  <c r="P123" i="5"/>
  <c r="N124" i="5"/>
  <c r="O124" i="5"/>
  <c r="P124" i="5"/>
  <c r="N125" i="5"/>
  <c r="O125" i="5"/>
  <c r="P125" i="5"/>
  <c r="N126" i="5"/>
  <c r="O126" i="5"/>
  <c r="P126" i="5"/>
  <c r="N127" i="5"/>
  <c r="O127" i="5"/>
  <c r="P127" i="5"/>
  <c r="N128" i="5"/>
  <c r="O128" i="5"/>
  <c r="P128" i="5"/>
  <c r="N129" i="5"/>
  <c r="O129" i="5"/>
  <c r="P129" i="5"/>
  <c r="N130" i="5"/>
  <c r="O130" i="5"/>
  <c r="P130" i="5"/>
  <c r="N131" i="5"/>
  <c r="O131" i="5"/>
  <c r="P131" i="5"/>
  <c r="N132" i="5"/>
  <c r="O132" i="5"/>
  <c r="P132" i="5"/>
  <c r="N133" i="5"/>
  <c r="O133" i="5"/>
  <c r="P133" i="5"/>
  <c r="N134" i="5"/>
  <c r="O134" i="5"/>
  <c r="P134" i="5"/>
  <c r="N135" i="5"/>
  <c r="O135" i="5"/>
  <c r="P135" i="5"/>
  <c r="N136" i="5"/>
  <c r="O136" i="5"/>
  <c r="P136" i="5"/>
  <c r="N137" i="5"/>
  <c r="O137" i="5"/>
  <c r="P137" i="5"/>
  <c r="N138" i="5"/>
  <c r="O138" i="5"/>
  <c r="P138" i="5"/>
  <c r="N139" i="5"/>
  <c r="O139" i="5"/>
  <c r="P139" i="5"/>
  <c r="N140" i="5"/>
  <c r="O140" i="5"/>
  <c r="P140" i="5"/>
  <c r="N141" i="5"/>
  <c r="O141" i="5"/>
  <c r="P141" i="5"/>
  <c r="N142" i="5"/>
  <c r="O142" i="5"/>
  <c r="P142" i="5"/>
  <c r="N143" i="5"/>
  <c r="O143" i="5"/>
  <c r="P143" i="5"/>
  <c r="N144" i="5"/>
  <c r="O144" i="5"/>
  <c r="P144" i="5"/>
  <c r="N145" i="5"/>
  <c r="O145" i="5"/>
  <c r="P145" i="5"/>
  <c r="N146" i="5"/>
  <c r="O146" i="5"/>
  <c r="P146" i="5"/>
  <c r="N147" i="5"/>
  <c r="O147" i="5"/>
  <c r="P147" i="5"/>
  <c r="N148" i="5"/>
  <c r="O148" i="5"/>
  <c r="P148" i="5"/>
  <c r="N149" i="5"/>
  <c r="O149" i="5"/>
  <c r="P149" i="5"/>
  <c r="N150" i="5"/>
  <c r="O150" i="5"/>
  <c r="P150" i="5"/>
  <c r="N151" i="5"/>
  <c r="O151" i="5"/>
  <c r="P151" i="5"/>
  <c r="N152" i="5"/>
  <c r="O152" i="5"/>
  <c r="P152" i="5"/>
  <c r="N153" i="5"/>
  <c r="O153" i="5"/>
  <c r="P153" i="5"/>
  <c r="N154" i="5"/>
  <c r="O154" i="5"/>
  <c r="P154" i="5"/>
  <c r="N155" i="5"/>
  <c r="O155" i="5"/>
  <c r="P155" i="5"/>
  <c r="N156" i="5"/>
  <c r="O156" i="5"/>
  <c r="P156" i="5"/>
  <c r="N157" i="5"/>
  <c r="O157" i="5"/>
  <c r="P157" i="5"/>
  <c r="N158" i="5"/>
  <c r="O158" i="5"/>
  <c r="P158" i="5"/>
  <c r="N159" i="5"/>
  <c r="O159" i="5"/>
  <c r="P159" i="5"/>
  <c r="N160" i="5"/>
  <c r="O160" i="5"/>
  <c r="P160" i="5"/>
  <c r="N161" i="5"/>
  <c r="O161" i="5"/>
  <c r="P161" i="5"/>
  <c r="N162" i="5"/>
  <c r="O162" i="5"/>
  <c r="P162" i="5"/>
  <c r="N163" i="5"/>
  <c r="O163" i="5"/>
  <c r="P163" i="5"/>
  <c r="N164" i="5"/>
  <c r="O164" i="5"/>
  <c r="P164" i="5"/>
  <c r="N165" i="5"/>
  <c r="O165" i="5"/>
  <c r="P165" i="5"/>
  <c r="N166" i="5"/>
  <c r="O166" i="5"/>
  <c r="P166" i="5"/>
  <c r="N167" i="5"/>
  <c r="O167" i="5"/>
  <c r="P167" i="5"/>
  <c r="N168" i="5"/>
  <c r="O168" i="5"/>
  <c r="P168" i="5"/>
  <c r="N169" i="5"/>
  <c r="O169" i="5"/>
  <c r="P169" i="5"/>
  <c r="N170" i="5"/>
  <c r="O170" i="5"/>
  <c r="P170" i="5"/>
  <c r="N171" i="5"/>
  <c r="O171" i="5"/>
  <c r="P171" i="5"/>
  <c r="N172" i="5"/>
  <c r="O172" i="5"/>
  <c r="P172" i="5"/>
  <c r="N173" i="5"/>
  <c r="O173" i="5"/>
  <c r="P173" i="5"/>
  <c r="N174" i="5"/>
  <c r="O174" i="5"/>
  <c r="P174" i="5"/>
  <c r="N175" i="5"/>
  <c r="O175" i="5"/>
  <c r="P175" i="5"/>
  <c r="N176" i="5"/>
  <c r="O176" i="5"/>
  <c r="P176" i="5"/>
  <c r="N177" i="5"/>
  <c r="O177" i="5"/>
  <c r="P177" i="5"/>
  <c r="N178" i="5"/>
  <c r="O178" i="5"/>
  <c r="P178" i="5"/>
  <c r="N179" i="5"/>
  <c r="O179" i="5"/>
  <c r="P179" i="5"/>
  <c r="N180" i="5"/>
  <c r="O180" i="5"/>
  <c r="P180" i="5"/>
  <c r="N181" i="5"/>
  <c r="O181" i="5"/>
  <c r="P181" i="5"/>
  <c r="N182" i="5"/>
  <c r="O182" i="5"/>
  <c r="P182" i="5"/>
  <c r="N183" i="5"/>
  <c r="O183" i="5"/>
  <c r="P183" i="5"/>
  <c r="N184" i="5"/>
  <c r="O184" i="5"/>
  <c r="P184" i="5"/>
  <c r="N185" i="5"/>
  <c r="O185" i="5"/>
  <c r="P185" i="5"/>
  <c r="N186" i="5"/>
  <c r="O186" i="5"/>
  <c r="P186" i="5"/>
  <c r="N187" i="5"/>
  <c r="O187" i="5"/>
  <c r="P187" i="5"/>
  <c r="N188" i="5"/>
  <c r="O188" i="5"/>
  <c r="P188" i="5"/>
  <c r="N189" i="5"/>
  <c r="O189" i="5"/>
  <c r="P189" i="5"/>
  <c r="N190" i="5"/>
  <c r="O190" i="5"/>
  <c r="P190" i="5"/>
  <c r="N191" i="5"/>
  <c r="O191" i="5"/>
  <c r="P191" i="5"/>
  <c r="N192" i="5"/>
  <c r="O192" i="5"/>
  <c r="P192" i="5"/>
  <c r="N193" i="5"/>
  <c r="O193" i="5"/>
  <c r="P193" i="5"/>
  <c r="N194" i="5"/>
  <c r="O194" i="5"/>
  <c r="P194" i="5"/>
  <c r="N195" i="5"/>
  <c r="O195" i="5"/>
  <c r="P195" i="5"/>
  <c r="N196" i="5"/>
  <c r="O196" i="5"/>
  <c r="P196" i="5"/>
  <c r="N197" i="5"/>
  <c r="O197" i="5"/>
  <c r="P197" i="5"/>
  <c r="N198" i="5"/>
  <c r="O198" i="5"/>
  <c r="P198" i="5"/>
  <c r="N199" i="5"/>
  <c r="O199" i="5"/>
  <c r="P199" i="5"/>
  <c r="N200" i="5"/>
  <c r="O200" i="5"/>
  <c r="P200" i="5"/>
  <c r="N201" i="5"/>
  <c r="O201" i="5"/>
  <c r="P201" i="5"/>
  <c r="N202" i="5"/>
  <c r="O202" i="5"/>
  <c r="P202" i="5"/>
  <c r="N203" i="5"/>
  <c r="O203" i="5"/>
  <c r="P203" i="5"/>
  <c r="N204" i="5"/>
  <c r="O204" i="5"/>
  <c r="P204" i="5"/>
  <c r="N205" i="5"/>
  <c r="O205" i="5"/>
  <c r="P205" i="5"/>
  <c r="N206" i="5"/>
  <c r="O206" i="5"/>
  <c r="P206" i="5"/>
  <c r="N207" i="5"/>
  <c r="O207" i="5"/>
  <c r="P207" i="5"/>
  <c r="N208" i="5"/>
  <c r="O208" i="5"/>
  <c r="P208" i="5"/>
  <c r="N209" i="5"/>
  <c r="O209" i="5"/>
  <c r="P209" i="5"/>
  <c r="N210" i="5"/>
  <c r="O210" i="5"/>
  <c r="P210" i="5"/>
  <c r="N211" i="5"/>
  <c r="O211" i="5"/>
  <c r="P211" i="5"/>
  <c r="N212" i="5"/>
  <c r="O212" i="5"/>
  <c r="P212" i="5"/>
  <c r="N213" i="5"/>
  <c r="O213" i="5"/>
  <c r="P213" i="5"/>
  <c r="N214" i="5"/>
  <c r="O214" i="5"/>
  <c r="P214" i="5"/>
  <c r="N215" i="5"/>
  <c r="O215" i="5"/>
  <c r="P215" i="5"/>
  <c r="N216" i="5"/>
  <c r="O216" i="5"/>
  <c r="P216" i="5"/>
  <c r="N217" i="5"/>
  <c r="O217" i="5"/>
  <c r="P217" i="5"/>
  <c r="N218" i="5"/>
  <c r="O218" i="5"/>
  <c r="P218" i="5"/>
  <c r="N219" i="5"/>
  <c r="O219" i="5"/>
  <c r="P219" i="5"/>
  <c r="N220" i="5"/>
  <c r="O220" i="5"/>
  <c r="P220" i="5"/>
  <c r="N221" i="5"/>
  <c r="O221" i="5"/>
  <c r="P221" i="5"/>
  <c r="N222" i="5"/>
  <c r="O222" i="5"/>
  <c r="P222" i="5"/>
  <c r="N223" i="5"/>
  <c r="O223" i="5"/>
  <c r="P223" i="5"/>
  <c r="N224" i="5"/>
  <c r="O224" i="5"/>
  <c r="P224" i="5"/>
  <c r="N225" i="5"/>
  <c r="O225" i="5"/>
  <c r="P225" i="5"/>
  <c r="N226" i="5"/>
  <c r="O226" i="5"/>
  <c r="P226" i="5"/>
  <c r="N227" i="5"/>
  <c r="O227" i="5"/>
  <c r="P227" i="5"/>
  <c r="N228" i="5"/>
  <c r="O228" i="5"/>
  <c r="P228" i="5"/>
  <c r="N229" i="5"/>
  <c r="O229" i="5"/>
  <c r="P229" i="5"/>
  <c r="N230" i="5"/>
  <c r="O230" i="5"/>
  <c r="P230" i="5"/>
  <c r="N231" i="5"/>
  <c r="O231" i="5"/>
  <c r="P231" i="5"/>
  <c r="N232" i="5"/>
  <c r="O232" i="5"/>
  <c r="P232" i="5"/>
  <c r="N233" i="5"/>
  <c r="O233" i="5"/>
  <c r="P233" i="5"/>
  <c r="N234" i="5"/>
  <c r="O234" i="5"/>
  <c r="P234" i="5"/>
  <c r="N235" i="5"/>
  <c r="O235" i="5"/>
  <c r="P235" i="5"/>
  <c r="N236" i="5"/>
  <c r="O236" i="5"/>
  <c r="P236" i="5"/>
  <c r="N237" i="5"/>
  <c r="O237" i="5"/>
  <c r="P237" i="5"/>
  <c r="N238" i="5"/>
  <c r="O238" i="5"/>
  <c r="P238" i="5"/>
  <c r="N239" i="5"/>
  <c r="O239" i="5"/>
  <c r="P239" i="5"/>
  <c r="N240" i="5"/>
  <c r="O240" i="5"/>
  <c r="P240" i="5"/>
  <c r="N241" i="5"/>
  <c r="O241" i="5"/>
  <c r="P241" i="5"/>
  <c r="N242" i="5"/>
  <c r="O242" i="5"/>
  <c r="P242" i="5"/>
  <c r="N243" i="5"/>
  <c r="O243" i="5"/>
  <c r="P243" i="5"/>
  <c r="N244" i="5"/>
  <c r="O244" i="5"/>
  <c r="P244" i="5"/>
  <c r="N245" i="5"/>
  <c r="O245" i="5"/>
  <c r="P245" i="5"/>
  <c r="N246" i="5"/>
  <c r="O246" i="5"/>
  <c r="P246" i="5"/>
  <c r="N247" i="5"/>
  <c r="O247" i="5"/>
  <c r="P247" i="5"/>
  <c r="N248" i="5"/>
  <c r="O248" i="5"/>
  <c r="P248" i="5"/>
  <c r="N249" i="5"/>
  <c r="O249" i="5"/>
  <c r="P249" i="5"/>
  <c r="N250" i="5"/>
  <c r="O250" i="5"/>
  <c r="P250" i="5"/>
  <c r="N251" i="5"/>
  <c r="O251" i="5"/>
  <c r="P251" i="5"/>
  <c r="N252" i="5"/>
  <c r="O252" i="5"/>
  <c r="P252" i="5"/>
  <c r="N253" i="5"/>
  <c r="O253" i="5"/>
  <c r="P253" i="5"/>
  <c r="N254" i="5"/>
  <c r="O254" i="5"/>
  <c r="P254" i="5"/>
  <c r="N255" i="5"/>
  <c r="O255" i="5"/>
  <c r="P255" i="5"/>
  <c r="N256" i="5"/>
  <c r="O256" i="5"/>
  <c r="P256" i="5"/>
  <c r="N257" i="5"/>
  <c r="O257" i="5"/>
  <c r="P257" i="5"/>
  <c r="N258" i="5"/>
  <c r="O258" i="5"/>
  <c r="P258" i="5"/>
  <c r="N259" i="5"/>
  <c r="O259" i="5"/>
  <c r="P259" i="5"/>
  <c r="N260" i="5"/>
  <c r="O260" i="5"/>
  <c r="P260" i="5"/>
  <c r="N261" i="5"/>
  <c r="O261" i="5"/>
  <c r="P261" i="5"/>
  <c r="N262" i="5"/>
  <c r="O262" i="5"/>
  <c r="P262" i="5"/>
  <c r="N263" i="5"/>
  <c r="O263" i="5"/>
  <c r="P263" i="5"/>
  <c r="N264" i="5"/>
  <c r="O264" i="5"/>
  <c r="P264" i="5"/>
  <c r="N265" i="5"/>
  <c r="O265" i="5"/>
  <c r="P265" i="5"/>
  <c r="N266" i="5"/>
  <c r="O266" i="5"/>
  <c r="P266" i="5"/>
  <c r="N267" i="5"/>
  <c r="O267" i="5"/>
  <c r="P267" i="5"/>
  <c r="N268" i="5"/>
  <c r="O268" i="5"/>
  <c r="P268" i="5"/>
  <c r="N269" i="5"/>
  <c r="O269" i="5"/>
  <c r="P269" i="5"/>
  <c r="N270" i="5"/>
  <c r="O270" i="5"/>
  <c r="P270" i="5"/>
  <c r="N271" i="5"/>
  <c r="O271" i="5"/>
  <c r="P271" i="5"/>
  <c r="N272" i="5"/>
  <c r="O272" i="5"/>
  <c r="P272" i="5"/>
  <c r="N273" i="5"/>
  <c r="O273" i="5"/>
  <c r="P273" i="5"/>
  <c r="N274" i="5"/>
  <c r="O274" i="5"/>
  <c r="P274" i="5"/>
  <c r="N275" i="5"/>
  <c r="O275" i="5"/>
  <c r="P275" i="5"/>
  <c r="N276" i="5"/>
  <c r="O276" i="5"/>
  <c r="P276" i="5"/>
  <c r="N277" i="5"/>
  <c r="O277" i="5"/>
  <c r="P277" i="5"/>
  <c r="N278" i="5"/>
  <c r="O278" i="5"/>
  <c r="P278" i="5"/>
  <c r="N279" i="5"/>
  <c r="O279" i="5"/>
  <c r="P279" i="5"/>
  <c r="N280" i="5"/>
  <c r="O280" i="5"/>
  <c r="P280" i="5"/>
  <c r="N281" i="5"/>
  <c r="O281" i="5"/>
  <c r="P281" i="5"/>
  <c r="N282" i="5"/>
  <c r="O282" i="5"/>
  <c r="P282" i="5"/>
  <c r="N283" i="5"/>
  <c r="O283" i="5"/>
  <c r="P283" i="5"/>
  <c r="N284" i="5"/>
  <c r="O284" i="5"/>
  <c r="P284" i="5"/>
  <c r="N285" i="5"/>
  <c r="O285" i="5"/>
  <c r="P285" i="5"/>
  <c r="N286" i="5"/>
  <c r="O286" i="5"/>
  <c r="P286" i="5"/>
  <c r="N287" i="5"/>
  <c r="O287" i="5"/>
  <c r="P287" i="5"/>
  <c r="N288" i="5"/>
  <c r="O288" i="5"/>
  <c r="P288" i="5"/>
  <c r="N289" i="5"/>
  <c r="O289" i="5"/>
  <c r="P289" i="5"/>
  <c r="N290" i="5"/>
  <c r="O290" i="5"/>
  <c r="P290" i="5"/>
  <c r="N291" i="5"/>
  <c r="O291" i="5"/>
  <c r="P291" i="5"/>
  <c r="N292" i="5"/>
  <c r="O292" i="5"/>
  <c r="P292" i="5"/>
  <c r="N293" i="5"/>
  <c r="O293" i="5"/>
  <c r="P293" i="5"/>
  <c r="N294" i="5"/>
  <c r="O294" i="5"/>
  <c r="P294" i="5"/>
  <c r="N295" i="5"/>
  <c r="O295" i="5"/>
  <c r="P295" i="5"/>
  <c r="N296" i="5"/>
  <c r="O296" i="5"/>
  <c r="P296" i="5"/>
  <c r="N297" i="5"/>
  <c r="O297" i="5"/>
  <c r="P297" i="5"/>
  <c r="N298" i="5"/>
  <c r="O298" i="5"/>
  <c r="P298" i="5"/>
  <c r="N299" i="5"/>
  <c r="O299" i="5"/>
  <c r="P299" i="5"/>
  <c r="N300" i="5"/>
  <c r="O300" i="5"/>
  <c r="P300" i="5"/>
  <c r="N301" i="5"/>
  <c r="O301" i="5"/>
  <c r="P301" i="5"/>
  <c r="N302" i="5"/>
  <c r="O302" i="5"/>
  <c r="P302" i="5"/>
  <c r="N303" i="5"/>
  <c r="O303" i="5"/>
  <c r="P303" i="5"/>
  <c r="N304" i="5"/>
  <c r="O304" i="5"/>
  <c r="P304" i="5"/>
  <c r="N305" i="5"/>
  <c r="O305" i="5"/>
  <c r="P305" i="5"/>
  <c r="N306" i="5"/>
  <c r="O306" i="5"/>
  <c r="P306" i="5"/>
  <c r="N307" i="5"/>
  <c r="O307" i="5"/>
  <c r="P307" i="5"/>
  <c r="N308" i="5"/>
  <c r="O308" i="5"/>
  <c r="P308" i="5"/>
  <c r="N309" i="5"/>
  <c r="O309" i="5"/>
  <c r="P309" i="5"/>
  <c r="N310" i="5"/>
  <c r="O310" i="5"/>
  <c r="P310" i="5"/>
  <c r="N311" i="5"/>
  <c r="O311" i="5"/>
  <c r="P311" i="5"/>
  <c r="N312" i="5"/>
  <c r="O312" i="5"/>
  <c r="P312" i="5"/>
  <c r="N313" i="5"/>
  <c r="O313" i="5"/>
  <c r="P313" i="5"/>
  <c r="N314" i="5"/>
  <c r="O314" i="5"/>
  <c r="P314" i="5"/>
  <c r="N315" i="5"/>
  <c r="O315" i="5"/>
  <c r="P315" i="5"/>
  <c r="N316" i="5"/>
  <c r="O316" i="5"/>
  <c r="P316" i="5"/>
  <c r="N317" i="5"/>
  <c r="O317" i="5"/>
  <c r="P317" i="5"/>
  <c r="N318" i="5"/>
  <c r="O318" i="5"/>
  <c r="P318" i="5"/>
  <c r="N319" i="5"/>
  <c r="O319" i="5"/>
  <c r="P319" i="5"/>
  <c r="N320" i="5"/>
  <c r="O320" i="5"/>
  <c r="P320" i="5"/>
  <c r="N321" i="5"/>
  <c r="O321" i="5"/>
  <c r="P321" i="5"/>
  <c r="N322" i="5"/>
  <c r="O322" i="5"/>
  <c r="P322" i="5"/>
  <c r="N323" i="5"/>
  <c r="O323" i="5"/>
  <c r="P323" i="5"/>
  <c r="N324" i="5"/>
  <c r="O324" i="5"/>
  <c r="P324" i="5"/>
  <c r="N325" i="5"/>
  <c r="O325" i="5"/>
  <c r="P325" i="5"/>
  <c r="N326" i="5"/>
  <c r="O326" i="5"/>
  <c r="P326" i="5"/>
  <c r="N327" i="5"/>
  <c r="O327" i="5"/>
  <c r="P327" i="5"/>
  <c r="N328" i="5"/>
  <c r="O328" i="5"/>
  <c r="P328" i="5"/>
  <c r="N329" i="5"/>
  <c r="O329" i="5"/>
  <c r="P329" i="5"/>
  <c r="N330" i="5"/>
  <c r="O330" i="5"/>
  <c r="P330" i="5"/>
  <c r="N331" i="5"/>
  <c r="O331" i="5"/>
  <c r="P331" i="5"/>
  <c r="N332" i="5"/>
  <c r="O332" i="5"/>
  <c r="P332" i="5"/>
  <c r="N333" i="5"/>
  <c r="O333" i="5"/>
  <c r="P333" i="5"/>
  <c r="N334" i="5"/>
  <c r="O334" i="5"/>
  <c r="P334" i="5"/>
  <c r="N335" i="5"/>
  <c r="O335" i="5"/>
  <c r="P335" i="5"/>
  <c r="N336" i="5"/>
  <c r="O336" i="5"/>
  <c r="P336" i="5"/>
  <c r="N337" i="5"/>
  <c r="O337" i="5"/>
  <c r="P337" i="5"/>
  <c r="N338" i="5"/>
  <c r="O338" i="5"/>
  <c r="P338" i="5"/>
  <c r="N339" i="5"/>
  <c r="O339" i="5"/>
  <c r="P339" i="5"/>
  <c r="N340" i="5"/>
  <c r="O340" i="5"/>
  <c r="P340" i="5"/>
  <c r="N341" i="5"/>
  <c r="O341" i="5"/>
  <c r="P341" i="5"/>
  <c r="N342" i="5"/>
  <c r="O342" i="5"/>
  <c r="P342" i="5"/>
  <c r="N343" i="5"/>
  <c r="O343" i="5"/>
  <c r="P343" i="5"/>
  <c r="N344" i="5"/>
  <c r="O344" i="5"/>
  <c r="P344" i="5"/>
  <c r="N345" i="5"/>
  <c r="O345" i="5"/>
  <c r="P345" i="5"/>
  <c r="N346" i="5"/>
  <c r="O346" i="5"/>
  <c r="P346" i="5"/>
  <c r="N347" i="5"/>
  <c r="O347" i="5"/>
  <c r="P347" i="5"/>
  <c r="N348" i="5"/>
  <c r="O348" i="5"/>
  <c r="P348" i="5"/>
  <c r="N349" i="5"/>
  <c r="O349" i="5"/>
  <c r="P349" i="5"/>
  <c r="N350" i="5"/>
  <c r="O350" i="5"/>
  <c r="P350" i="5"/>
  <c r="N351" i="5"/>
  <c r="O351" i="5"/>
  <c r="P351" i="5"/>
  <c r="N352" i="5"/>
  <c r="O352" i="5"/>
  <c r="P352" i="5"/>
  <c r="N353" i="5"/>
  <c r="O353" i="5"/>
  <c r="P353" i="5"/>
  <c r="N354" i="5"/>
  <c r="O354" i="5"/>
  <c r="P354" i="5"/>
  <c r="N355" i="5"/>
  <c r="O355" i="5"/>
  <c r="P355" i="5"/>
  <c r="N356" i="5"/>
  <c r="O356" i="5"/>
  <c r="P356" i="5"/>
  <c r="N357" i="5"/>
  <c r="O357" i="5"/>
  <c r="P357" i="5"/>
  <c r="N358" i="5"/>
  <c r="O358" i="5"/>
  <c r="P358" i="5"/>
  <c r="N359" i="5"/>
  <c r="O359" i="5"/>
  <c r="P359" i="5"/>
  <c r="N360" i="5"/>
  <c r="O360" i="5"/>
  <c r="P360" i="5"/>
  <c r="N361" i="5"/>
  <c r="O361" i="5"/>
  <c r="P361" i="5"/>
  <c r="N362" i="5"/>
  <c r="O362" i="5"/>
  <c r="P362" i="5"/>
  <c r="N363" i="5"/>
  <c r="O363" i="5"/>
  <c r="P363" i="5"/>
  <c r="N364" i="5"/>
  <c r="O364" i="5"/>
  <c r="P364" i="5"/>
  <c r="N365" i="5"/>
  <c r="O365" i="5"/>
  <c r="P365" i="5"/>
  <c r="N366" i="5"/>
  <c r="O366" i="5"/>
  <c r="P366" i="5"/>
  <c r="N367" i="5"/>
  <c r="O367" i="5"/>
  <c r="P367" i="5"/>
  <c r="N368" i="5"/>
  <c r="O368" i="5"/>
  <c r="P368" i="5"/>
  <c r="N369" i="5"/>
  <c r="O369" i="5"/>
  <c r="P369" i="5"/>
  <c r="N370" i="5"/>
  <c r="O370" i="5"/>
  <c r="P370" i="5"/>
  <c r="N371" i="5"/>
  <c r="O371" i="5"/>
  <c r="P371" i="5"/>
  <c r="N372" i="5"/>
  <c r="O372" i="5"/>
  <c r="P372" i="5"/>
  <c r="N373" i="5"/>
  <c r="O373" i="5"/>
  <c r="P373" i="5"/>
  <c r="N374" i="5"/>
  <c r="O374" i="5"/>
  <c r="P374" i="5"/>
  <c r="N375" i="5"/>
  <c r="O375" i="5"/>
  <c r="P375" i="5"/>
  <c r="N376" i="5"/>
  <c r="O376" i="5"/>
  <c r="P376" i="5"/>
  <c r="N377" i="5"/>
  <c r="O377" i="5"/>
  <c r="P377" i="5"/>
  <c r="N378" i="5"/>
  <c r="O378" i="5"/>
  <c r="P378" i="5"/>
  <c r="N379" i="5"/>
  <c r="O379" i="5"/>
  <c r="P379" i="5"/>
  <c r="N380" i="5"/>
  <c r="O380" i="5"/>
  <c r="P380" i="5"/>
  <c r="N381" i="5"/>
  <c r="O381" i="5"/>
  <c r="P381" i="5"/>
  <c r="N382" i="5"/>
  <c r="O382" i="5"/>
  <c r="P382" i="5"/>
  <c r="N383" i="5"/>
  <c r="O383" i="5"/>
  <c r="P383" i="5"/>
  <c r="N384" i="5"/>
  <c r="O384" i="5"/>
  <c r="P384" i="5"/>
  <c r="N385" i="5"/>
  <c r="O385" i="5"/>
  <c r="P385" i="5"/>
  <c r="N386" i="5"/>
  <c r="O386" i="5"/>
  <c r="P386" i="5"/>
  <c r="N387" i="5"/>
  <c r="O387" i="5"/>
  <c r="P387" i="5"/>
  <c r="N388" i="5"/>
  <c r="O388" i="5"/>
  <c r="P388" i="5"/>
  <c r="N389" i="5"/>
  <c r="O389" i="5"/>
  <c r="P389" i="5"/>
  <c r="N390" i="5"/>
  <c r="O390" i="5"/>
  <c r="P390" i="5"/>
  <c r="N391" i="5"/>
  <c r="O391" i="5"/>
  <c r="P391" i="5"/>
  <c r="N392" i="5"/>
  <c r="O392" i="5"/>
  <c r="P392" i="5"/>
  <c r="N393" i="5"/>
  <c r="O393" i="5"/>
  <c r="P393" i="5"/>
  <c r="N394" i="5"/>
  <c r="O394" i="5"/>
  <c r="P394" i="5"/>
  <c r="N395" i="5"/>
  <c r="O395" i="5"/>
  <c r="P395" i="5"/>
  <c r="N396" i="5"/>
  <c r="O396" i="5"/>
  <c r="P396" i="5"/>
  <c r="N397" i="5"/>
  <c r="O397" i="5"/>
  <c r="P397" i="5"/>
  <c r="N398" i="5"/>
  <c r="O398" i="5"/>
  <c r="P398" i="5"/>
  <c r="N399" i="5"/>
  <c r="O399" i="5"/>
  <c r="P399" i="5"/>
  <c r="N400" i="5"/>
  <c r="O400" i="5"/>
  <c r="P400" i="5"/>
  <c r="N401" i="5"/>
  <c r="O401" i="5"/>
  <c r="P401" i="5"/>
  <c r="N402" i="5"/>
  <c r="O402" i="5"/>
  <c r="P402" i="5"/>
  <c r="N403" i="5"/>
  <c r="O403" i="5"/>
  <c r="P403" i="5"/>
  <c r="N404" i="5"/>
  <c r="O404" i="5"/>
  <c r="P404" i="5"/>
  <c r="N405" i="5"/>
  <c r="O405" i="5"/>
  <c r="P405" i="5"/>
  <c r="N406" i="5"/>
  <c r="O406" i="5"/>
  <c r="P406" i="5"/>
  <c r="N407" i="5"/>
  <c r="O407" i="5"/>
  <c r="P407" i="5"/>
  <c r="N408" i="5"/>
  <c r="O408" i="5"/>
  <c r="P408" i="5"/>
  <c r="N409" i="5"/>
  <c r="O409" i="5"/>
  <c r="P409" i="5"/>
  <c r="N410" i="5"/>
  <c r="O410" i="5"/>
  <c r="P410" i="5"/>
  <c r="N411" i="5"/>
  <c r="O411" i="5"/>
  <c r="P411" i="5"/>
  <c r="N412" i="5"/>
  <c r="O412" i="5"/>
  <c r="P412" i="5"/>
  <c r="N413" i="5"/>
  <c r="O413" i="5"/>
  <c r="P413" i="5"/>
  <c r="N414" i="5"/>
  <c r="O414" i="5"/>
  <c r="P414" i="5"/>
  <c r="N415" i="5"/>
  <c r="O415" i="5"/>
  <c r="P415" i="5"/>
  <c r="N416" i="5"/>
  <c r="O416" i="5"/>
  <c r="P416" i="5"/>
  <c r="N417" i="5"/>
  <c r="O417" i="5"/>
  <c r="P417" i="5"/>
  <c r="N418" i="5"/>
  <c r="O418" i="5"/>
  <c r="P418" i="5"/>
  <c r="N419" i="5"/>
  <c r="O419" i="5"/>
  <c r="P419" i="5"/>
  <c r="N420" i="5"/>
  <c r="O420" i="5"/>
  <c r="P420" i="5"/>
  <c r="N421" i="5"/>
  <c r="O421" i="5"/>
  <c r="P421" i="5"/>
  <c r="N422" i="5"/>
  <c r="O422" i="5"/>
  <c r="P422" i="5"/>
  <c r="N423" i="5"/>
  <c r="O423" i="5"/>
  <c r="P423" i="5"/>
  <c r="N424" i="5"/>
  <c r="O424" i="5"/>
  <c r="P424" i="5"/>
  <c r="N425" i="5"/>
  <c r="O425" i="5"/>
  <c r="P425" i="5"/>
  <c r="N426" i="5"/>
  <c r="O426" i="5"/>
  <c r="P426" i="5"/>
  <c r="N427" i="5"/>
  <c r="O427" i="5"/>
  <c r="P427" i="5"/>
  <c r="N428" i="5"/>
  <c r="O428" i="5"/>
  <c r="P428" i="5"/>
  <c r="N429" i="5"/>
  <c r="O429" i="5"/>
  <c r="P429" i="5"/>
  <c r="N430" i="5"/>
  <c r="O430" i="5"/>
  <c r="P430" i="5"/>
  <c r="N431" i="5"/>
  <c r="O431" i="5"/>
  <c r="P431" i="5"/>
  <c r="N432" i="5"/>
  <c r="O432" i="5"/>
  <c r="P432" i="5"/>
  <c r="N433" i="5"/>
  <c r="O433" i="5"/>
  <c r="P433" i="5"/>
  <c r="N434" i="5"/>
  <c r="O434" i="5"/>
  <c r="P434" i="5"/>
  <c r="N435" i="5"/>
  <c r="O435" i="5"/>
  <c r="P435" i="5"/>
  <c r="N436" i="5"/>
  <c r="O436" i="5"/>
  <c r="P436" i="5"/>
  <c r="N437" i="5"/>
  <c r="O437" i="5"/>
  <c r="P437" i="5"/>
  <c r="N438" i="5"/>
  <c r="O438" i="5"/>
  <c r="P438" i="5"/>
  <c r="N439" i="5"/>
  <c r="O439" i="5"/>
  <c r="P439" i="5"/>
  <c r="N440" i="5"/>
  <c r="O440" i="5"/>
  <c r="P440" i="5"/>
  <c r="N441" i="5"/>
  <c r="O441" i="5"/>
  <c r="P441" i="5"/>
  <c r="N442" i="5"/>
  <c r="O442" i="5"/>
  <c r="P442" i="5"/>
  <c r="N443" i="5"/>
  <c r="O443" i="5"/>
  <c r="P443" i="5"/>
  <c r="N444" i="5"/>
  <c r="O444" i="5"/>
  <c r="P444" i="5"/>
  <c r="N445" i="5"/>
  <c r="O445" i="5"/>
  <c r="P445" i="5"/>
  <c r="N446" i="5"/>
  <c r="O446" i="5"/>
  <c r="P446" i="5"/>
  <c r="N447" i="5"/>
  <c r="O447" i="5"/>
  <c r="P447" i="5"/>
  <c r="N448" i="5"/>
  <c r="O448" i="5"/>
  <c r="P448" i="5"/>
  <c r="N449" i="5"/>
  <c r="O449" i="5"/>
  <c r="P449" i="5"/>
  <c r="N450" i="5"/>
  <c r="O450" i="5"/>
  <c r="P450" i="5"/>
  <c r="N451" i="5"/>
  <c r="O451" i="5"/>
  <c r="P451" i="5"/>
  <c r="N452" i="5"/>
  <c r="O452" i="5"/>
  <c r="P452" i="5"/>
  <c r="N453" i="5"/>
  <c r="O453" i="5"/>
  <c r="P453" i="5"/>
  <c r="N454" i="5"/>
  <c r="O454" i="5"/>
  <c r="P454" i="5"/>
  <c r="N455" i="5"/>
  <c r="O455" i="5"/>
  <c r="P455" i="5"/>
  <c r="N456" i="5"/>
  <c r="O456" i="5"/>
  <c r="P456" i="5"/>
  <c r="N457" i="5"/>
  <c r="O457" i="5"/>
  <c r="P457" i="5"/>
  <c r="N458" i="5"/>
  <c r="O458" i="5"/>
  <c r="P458" i="5"/>
  <c r="N459" i="5"/>
  <c r="O459" i="5"/>
  <c r="P459" i="5"/>
  <c r="N460" i="5"/>
  <c r="O460" i="5"/>
  <c r="P460" i="5"/>
  <c r="N461" i="5"/>
  <c r="O461" i="5"/>
  <c r="P461" i="5"/>
  <c r="N462" i="5"/>
  <c r="O462" i="5"/>
  <c r="P462" i="5"/>
  <c r="N463" i="5"/>
  <c r="O463" i="5"/>
  <c r="P463" i="5"/>
  <c r="N464" i="5"/>
  <c r="O464" i="5"/>
  <c r="P464" i="5"/>
  <c r="N465" i="5"/>
  <c r="O465" i="5"/>
  <c r="P465" i="5"/>
  <c r="N466" i="5"/>
  <c r="O466" i="5"/>
  <c r="P466" i="5"/>
  <c r="N467" i="5"/>
  <c r="O467" i="5"/>
  <c r="P467" i="5"/>
  <c r="N468" i="5"/>
  <c r="O468" i="5"/>
  <c r="P468" i="5"/>
  <c r="N469" i="5"/>
  <c r="O469" i="5"/>
  <c r="P469" i="5"/>
  <c r="N470" i="5"/>
  <c r="O470" i="5"/>
  <c r="P470" i="5"/>
  <c r="N471" i="5"/>
  <c r="O471" i="5"/>
  <c r="P471" i="5"/>
  <c r="N472" i="5"/>
  <c r="O472" i="5"/>
  <c r="P472" i="5"/>
  <c r="N473" i="5"/>
  <c r="O473" i="5"/>
  <c r="P473" i="5"/>
  <c r="N474" i="5"/>
  <c r="O474" i="5"/>
  <c r="P474" i="5"/>
  <c r="N475" i="5"/>
  <c r="O475" i="5"/>
  <c r="P475" i="5"/>
  <c r="N476" i="5"/>
  <c r="O476" i="5"/>
  <c r="P476" i="5"/>
  <c r="O5" i="5"/>
  <c r="K476" i="5"/>
  <c r="L476" i="5"/>
  <c r="J476" i="5"/>
  <c r="K475" i="5"/>
  <c r="L475" i="5"/>
  <c r="J475" i="5"/>
  <c r="K474" i="5"/>
  <c r="L474" i="5"/>
  <c r="J474" i="5"/>
  <c r="K473" i="5"/>
  <c r="L473" i="5"/>
  <c r="J473" i="5"/>
  <c r="K472" i="5"/>
  <c r="L472" i="5"/>
  <c r="J472" i="5"/>
  <c r="K471" i="5"/>
  <c r="L471" i="5"/>
  <c r="J471" i="5"/>
  <c r="K470" i="5"/>
  <c r="L470" i="5"/>
  <c r="J470" i="5"/>
  <c r="K469" i="5"/>
  <c r="L469" i="5"/>
  <c r="J469" i="5"/>
  <c r="K468" i="5"/>
  <c r="L468" i="5"/>
  <c r="J468" i="5"/>
  <c r="K467" i="5"/>
  <c r="L467" i="5"/>
  <c r="J467" i="5"/>
  <c r="K466" i="5"/>
  <c r="L466" i="5"/>
  <c r="J466" i="5"/>
  <c r="K465" i="5"/>
  <c r="L465" i="5"/>
  <c r="J465" i="5"/>
  <c r="K464" i="5"/>
  <c r="L464" i="5"/>
  <c r="J464" i="5"/>
  <c r="L463" i="5"/>
  <c r="K463" i="5"/>
  <c r="J463" i="5"/>
  <c r="K462" i="5"/>
  <c r="L462" i="5"/>
  <c r="J462" i="5"/>
  <c r="K461" i="5"/>
  <c r="L461" i="5"/>
  <c r="J461" i="5"/>
  <c r="K460" i="5"/>
  <c r="L460" i="5"/>
  <c r="J460" i="5"/>
  <c r="L459" i="5"/>
  <c r="K459" i="5"/>
  <c r="J459" i="5"/>
  <c r="K458" i="5"/>
  <c r="L458" i="5"/>
  <c r="J458" i="5"/>
  <c r="K457" i="5"/>
  <c r="L457" i="5"/>
  <c r="J457" i="5"/>
  <c r="K456" i="5"/>
  <c r="L456" i="5"/>
  <c r="J456" i="5"/>
  <c r="K455" i="5"/>
  <c r="L455" i="5"/>
  <c r="J455" i="5"/>
  <c r="K454" i="5"/>
  <c r="L454" i="5"/>
  <c r="J454" i="5"/>
  <c r="K453" i="5"/>
  <c r="L453" i="5"/>
  <c r="J453" i="5"/>
  <c r="K452" i="5"/>
  <c r="L452" i="5"/>
  <c r="J452" i="5"/>
  <c r="K451" i="5"/>
  <c r="L451" i="5"/>
  <c r="J451" i="5"/>
  <c r="K450" i="5"/>
  <c r="L450" i="5"/>
  <c r="J450" i="5"/>
  <c r="K449" i="5"/>
  <c r="L449" i="5"/>
  <c r="J449" i="5"/>
  <c r="K448" i="5"/>
  <c r="L448" i="5"/>
  <c r="J448" i="5"/>
  <c r="K447" i="5"/>
  <c r="L447" i="5"/>
  <c r="J447" i="5"/>
  <c r="K446" i="5"/>
  <c r="L446" i="5"/>
  <c r="J446" i="5"/>
  <c r="K445" i="5"/>
  <c r="L445" i="5"/>
  <c r="J445" i="5"/>
  <c r="K444" i="5"/>
  <c r="L444" i="5"/>
  <c r="J444" i="5"/>
  <c r="K443" i="5"/>
  <c r="L443" i="5"/>
  <c r="J443" i="5"/>
  <c r="K442" i="5"/>
  <c r="L442" i="5"/>
  <c r="J442" i="5"/>
  <c r="K441" i="5"/>
  <c r="L441" i="5"/>
  <c r="J441" i="5"/>
  <c r="K440" i="5"/>
  <c r="L440" i="5"/>
  <c r="J440" i="5"/>
  <c r="K439" i="5"/>
  <c r="L439" i="5"/>
  <c r="J439" i="5"/>
  <c r="L438" i="5"/>
  <c r="K438" i="5"/>
  <c r="J438" i="5"/>
  <c r="K437" i="5"/>
  <c r="L437" i="5"/>
  <c r="J437" i="5"/>
  <c r="L436" i="5"/>
  <c r="K436" i="5"/>
  <c r="J436" i="5"/>
  <c r="K435" i="5"/>
  <c r="L435" i="5"/>
  <c r="J435" i="5"/>
  <c r="K434" i="5"/>
  <c r="L434" i="5"/>
  <c r="J434" i="5"/>
  <c r="K433" i="5"/>
  <c r="L433" i="5"/>
  <c r="J433" i="5"/>
  <c r="K432" i="5"/>
  <c r="L432" i="5"/>
  <c r="J432" i="5"/>
  <c r="K431" i="5"/>
  <c r="L431" i="5"/>
  <c r="J431" i="5"/>
  <c r="K430" i="5"/>
  <c r="L430" i="5"/>
  <c r="J430" i="5"/>
  <c r="K429" i="5"/>
  <c r="L429" i="5"/>
  <c r="J429" i="5"/>
  <c r="K428" i="5"/>
  <c r="L428" i="5"/>
  <c r="J428" i="5"/>
  <c r="K427" i="5"/>
  <c r="L427" i="5"/>
  <c r="J427" i="5"/>
  <c r="K426" i="5"/>
  <c r="L426" i="5"/>
  <c r="J426" i="5"/>
  <c r="K425" i="5"/>
  <c r="L425" i="5"/>
  <c r="J425" i="5"/>
  <c r="L424" i="5"/>
  <c r="K424" i="5"/>
  <c r="J424" i="5"/>
  <c r="L423" i="5"/>
  <c r="K423" i="5"/>
  <c r="J423" i="5"/>
  <c r="K422" i="5"/>
  <c r="L422" i="5"/>
  <c r="J422" i="5"/>
  <c r="K421" i="5"/>
  <c r="L421" i="5"/>
  <c r="J421" i="5"/>
  <c r="K420" i="5"/>
  <c r="L420" i="5"/>
  <c r="J420" i="5"/>
  <c r="K419" i="5"/>
  <c r="L419" i="5"/>
  <c r="J419" i="5"/>
  <c r="L418" i="5"/>
  <c r="K418" i="5"/>
  <c r="J418" i="5"/>
  <c r="K417" i="5"/>
  <c r="L417" i="5"/>
  <c r="J417" i="5"/>
  <c r="K416" i="5"/>
  <c r="L416" i="5"/>
  <c r="J416" i="5"/>
  <c r="L415" i="5"/>
  <c r="K415" i="5"/>
  <c r="J415" i="5"/>
  <c r="K414" i="5"/>
  <c r="L414" i="5"/>
  <c r="J414" i="5"/>
  <c r="K413" i="5"/>
  <c r="L413" i="5"/>
  <c r="J413" i="5"/>
  <c r="K412" i="5"/>
  <c r="L412" i="5"/>
  <c r="J412" i="5"/>
  <c r="L411" i="5"/>
  <c r="K411" i="5"/>
  <c r="J411" i="5"/>
  <c r="K410" i="5"/>
  <c r="L410" i="5"/>
  <c r="J410" i="5"/>
  <c r="K409" i="5"/>
  <c r="L409" i="5"/>
  <c r="J409" i="5"/>
  <c r="L408" i="5"/>
  <c r="K408" i="5"/>
  <c r="J408" i="5"/>
  <c r="K407" i="5"/>
  <c r="L407" i="5"/>
  <c r="J407" i="5"/>
  <c r="K406" i="5"/>
  <c r="L406" i="5"/>
  <c r="J406" i="5"/>
  <c r="L405" i="5"/>
  <c r="K405" i="5"/>
  <c r="J405" i="5"/>
  <c r="K404" i="5"/>
  <c r="L404" i="5"/>
  <c r="J404" i="5"/>
  <c r="K403" i="5"/>
  <c r="L403" i="5"/>
  <c r="J403" i="5"/>
  <c r="K402" i="5"/>
  <c r="L402" i="5"/>
  <c r="J402" i="5"/>
  <c r="K401" i="5"/>
  <c r="L401" i="5"/>
  <c r="J401" i="5"/>
  <c r="K400" i="5"/>
  <c r="L400" i="5"/>
  <c r="J400" i="5"/>
  <c r="K399" i="5"/>
  <c r="L399" i="5"/>
  <c r="J399" i="5"/>
  <c r="K398" i="5"/>
  <c r="L398" i="5"/>
  <c r="J398" i="5"/>
  <c r="K397" i="5"/>
  <c r="L397" i="5"/>
  <c r="J397" i="5"/>
  <c r="K396" i="5"/>
  <c r="L396" i="5"/>
  <c r="J396" i="5"/>
  <c r="K395" i="5"/>
  <c r="L395" i="5"/>
  <c r="J395" i="5"/>
  <c r="L394" i="5"/>
  <c r="K394" i="5"/>
  <c r="J394" i="5"/>
  <c r="K393" i="5"/>
  <c r="L393" i="5"/>
  <c r="J393" i="5"/>
  <c r="K392" i="5"/>
  <c r="L392" i="5"/>
  <c r="J392" i="5"/>
  <c r="K391" i="5"/>
  <c r="L391" i="5"/>
  <c r="J391" i="5"/>
  <c r="K390" i="5"/>
  <c r="L390" i="5"/>
  <c r="J390" i="5"/>
  <c r="K389" i="5"/>
  <c r="L389" i="5"/>
  <c r="J389" i="5"/>
  <c r="K388" i="5"/>
  <c r="L388" i="5"/>
  <c r="J388" i="5"/>
  <c r="L387" i="5"/>
  <c r="K387" i="5"/>
  <c r="J387" i="5"/>
  <c r="L386" i="5"/>
  <c r="K386" i="5"/>
  <c r="J386" i="5"/>
  <c r="K385" i="5"/>
  <c r="L385" i="5"/>
  <c r="J385" i="5"/>
  <c r="K384" i="5"/>
  <c r="L384" i="5"/>
  <c r="J384" i="5"/>
  <c r="L383" i="5"/>
  <c r="K383" i="5"/>
  <c r="J383" i="5"/>
  <c r="K382" i="5"/>
  <c r="L382" i="5"/>
  <c r="J382" i="5"/>
  <c r="L381" i="5"/>
  <c r="K381" i="5"/>
  <c r="J381" i="5"/>
  <c r="K380" i="5"/>
  <c r="L380" i="5"/>
  <c r="J380" i="5"/>
  <c r="K379" i="5"/>
  <c r="L379" i="5"/>
  <c r="J379" i="5"/>
  <c r="K378" i="5"/>
  <c r="L378" i="5"/>
  <c r="J378" i="5"/>
  <c r="K377" i="5"/>
  <c r="L377" i="5"/>
  <c r="J377" i="5"/>
  <c r="K376" i="5"/>
  <c r="L376" i="5"/>
  <c r="J376" i="5"/>
  <c r="K375" i="5"/>
  <c r="L375" i="5"/>
  <c r="J375" i="5"/>
  <c r="K374" i="5"/>
  <c r="L374" i="5"/>
  <c r="J374" i="5"/>
  <c r="K373" i="5"/>
  <c r="L373" i="5"/>
  <c r="J373" i="5"/>
  <c r="K372" i="5"/>
  <c r="L372" i="5"/>
  <c r="J372" i="5"/>
  <c r="K371" i="5"/>
  <c r="L371" i="5"/>
  <c r="J371" i="5"/>
  <c r="K370" i="5"/>
  <c r="L370" i="5"/>
  <c r="J370" i="5"/>
  <c r="K369" i="5"/>
  <c r="L369" i="5"/>
  <c r="J369" i="5"/>
  <c r="K368" i="5"/>
  <c r="L368" i="5"/>
  <c r="J368" i="5"/>
  <c r="K367" i="5"/>
  <c r="L367" i="5"/>
  <c r="J367" i="5"/>
  <c r="K366" i="5"/>
  <c r="L366" i="5"/>
  <c r="J366" i="5"/>
  <c r="K365" i="5"/>
  <c r="L365" i="5"/>
  <c r="J365" i="5"/>
  <c r="K364" i="5"/>
  <c r="L364" i="5"/>
  <c r="J364" i="5"/>
  <c r="K363" i="5"/>
  <c r="L363" i="5"/>
  <c r="J363" i="5"/>
  <c r="K362" i="5"/>
  <c r="L362" i="5"/>
  <c r="J362" i="5"/>
  <c r="K361" i="5"/>
  <c r="L361" i="5"/>
  <c r="J361" i="5"/>
  <c r="K360" i="5"/>
  <c r="L360" i="5"/>
  <c r="J360" i="5"/>
  <c r="K359" i="5"/>
  <c r="L359" i="5"/>
  <c r="J359" i="5"/>
  <c r="K358" i="5"/>
  <c r="L358" i="5"/>
  <c r="J358" i="5"/>
  <c r="K357" i="5"/>
  <c r="L357" i="5"/>
  <c r="J357" i="5"/>
  <c r="K356" i="5"/>
  <c r="L356" i="5"/>
  <c r="J356" i="5"/>
  <c r="K355" i="5"/>
  <c r="L355" i="5"/>
  <c r="J355" i="5"/>
  <c r="L354" i="5"/>
  <c r="K354" i="5"/>
  <c r="J354" i="5"/>
  <c r="K353" i="5"/>
  <c r="L353" i="5"/>
  <c r="J353" i="5"/>
  <c r="K352" i="5"/>
  <c r="L352" i="5"/>
  <c r="J352" i="5"/>
  <c r="K351" i="5"/>
  <c r="L351" i="5"/>
  <c r="J351" i="5"/>
  <c r="K350" i="5"/>
  <c r="L350" i="5"/>
  <c r="J350" i="5"/>
  <c r="K349" i="5"/>
  <c r="L349" i="5"/>
  <c r="J349" i="5"/>
  <c r="K348" i="5"/>
  <c r="L348" i="5"/>
  <c r="J348" i="5"/>
  <c r="K347" i="5"/>
  <c r="L347" i="5"/>
  <c r="J347" i="5"/>
  <c r="L346" i="5"/>
  <c r="K346" i="5"/>
  <c r="J346" i="5"/>
  <c r="K345" i="5"/>
  <c r="L345" i="5"/>
  <c r="J345" i="5"/>
  <c r="K344" i="5"/>
  <c r="L344" i="5"/>
  <c r="J344" i="5"/>
  <c r="K343" i="5"/>
  <c r="L343" i="5"/>
  <c r="J343" i="5"/>
  <c r="K342" i="5"/>
  <c r="L342" i="5"/>
  <c r="J342" i="5"/>
  <c r="K341" i="5"/>
  <c r="L341" i="5"/>
  <c r="J341" i="5"/>
  <c r="K340" i="5"/>
  <c r="L340" i="5"/>
  <c r="J340" i="5"/>
  <c r="K339" i="5"/>
  <c r="L339" i="5"/>
  <c r="J339" i="5"/>
  <c r="K338" i="5"/>
  <c r="L338" i="5"/>
  <c r="J338" i="5"/>
  <c r="K337" i="5"/>
  <c r="L337" i="5"/>
  <c r="J337" i="5"/>
  <c r="K336" i="5"/>
  <c r="L336" i="5"/>
  <c r="J336" i="5"/>
  <c r="K335" i="5"/>
  <c r="L335" i="5"/>
  <c r="J335" i="5"/>
  <c r="K334" i="5"/>
  <c r="L334" i="5"/>
  <c r="J334" i="5"/>
  <c r="K333" i="5"/>
  <c r="L333" i="5"/>
  <c r="J333" i="5"/>
  <c r="K332" i="5"/>
  <c r="L332" i="5"/>
  <c r="J332" i="5"/>
  <c r="K331" i="5"/>
  <c r="L331" i="5"/>
  <c r="J331" i="5"/>
  <c r="K330" i="5"/>
  <c r="L330" i="5"/>
  <c r="J330" i="5"/>
  <c r="K329" i="5"/>
  <c r="L329" i="5"/>
  <c r="J329" i="5"/>
  <c r="K328" i="5"/>
  <c r="L328" i="5"/>
  <c r="J328" i="5"/>
  <c r="K327" i="5"/>
  <c r="L327" i="5"/>
  <c r="J327" i="5"/>
  <c r="K326" i="5"/>
  <c r="L326" i="5"/>
  <c r="J326" i="5"/>
  <c r="K325" i="5"/>
  <c r="L325" i="5"/>
  <c r="J325" i="5"/>
  <c r="K324" i="5"/>
  <c r="L324" i="5"/>
  <c r="J324" i="5"/>
  <c r="K323" i="5"/>
  <c r="L323" i="5"/>
  <c r="J323" i="5"/>
  <c r="K322" i="5"/>
  <c r="L322" i="5"/>
  <c r="J322" i="5"/>
  <c r="L321" i="5"/>
  <c r="K321" i="5"/>
  <c r="J321" i="5"/>
  <c r="K320" i="5"/>
  <c r="L320" i="5" s="1"/>
  <c r="J320" i="5"/>
  <c r="K319" i="5"/>
  <c r="L319" i="5" s="1"/>
  <c r="J319" i="5"/>
  <c r="K318" i="5"/>
  <c r="L318" i="5" s="1"/>
  <c r="J318" i="5"/>
  <c r="K317" i="5"/>
  <c r="L317" i="5"/>
  <c r="J317" i="5"/>
  <c r="K316" i="5"/>
  <c r="L316" i="5"/>
  <c r="J316" i="5"/>
  <c r="K315" i="5"/>
  <c r="L315" i="5" s="1"/>
  <c r="J315" i="5"/>
  <c r="K314" i="5"/>
  <c r="L314" i="5"/>
  <c r="J314" i="5"/>
  <c r="K313" i="5"/>
  <c r="L313" i="5"/>
  <c r="J313" i="5"/>
  <c r="K312" i="5"/>
  <c r="L312" i="5"/>
  <c r="J312" i="5"/>
  <c r="K311" i="5"/>
  <c r="L311" i="5" s="1"/>
  <c r="J311" i="5"/>
  <c r="K310" i="5"/>
  <c r="L310" i="5"/>
  <c r="J310" i="5"/>
  <c r="K309" i="5"/>
  <c r="L309" i="5"/>
  <c r="J309" i="5"/>
  <c r="K308" i="5"/>
  <c r="L308" i="5"/>
  <c r="J308" i="5"/>
  <c r="K307" i="5"/>
  <c r="L307" i="5" s="1"/>
  <c r="J307" i="5"/>
  <c r="K306" i="5"/>
  <c r="L306" i="5" s="1"/>
  <c r="J306" i="5"/>
  <c r="K305" i="5"/>
  <c r="L305" i="5"/>
  <c r="J305" i="5"/>
  <c r="K304" i="5"/>
  <c r="L304" i="5"/>
  <c r="J304" i="5"/>
  <c r="K303" i="5"/>
  <c r="L303" i="5" s="1"/>
  <c r="J303" i="5"/>
  <c r="K302" i="5"/>
  <c r="L302" i="5"/>
  <c r="J302" i="5"/>
  <c r="K301" i="5"/>
  <c r="L301" i="5"/>
  <c r="J301" i="5"/>
  <c r="K300" i="5"/>
  <c r="L300" i="5"/>
  <c r="J300" i="5"/>
  <c r="K299" i="5"/>
  <c r="L299" i="5" s="1"/>
  <c r="J299" i="5"/>
  <c r="K298" i="5"/>
  <c r="L298" i="5"/>
  <c r="J298" i="5"/>
  <c r="K297" i="5"/>
  <c r="L297" i="5"/>
  <c r="J297" i="5"/>
  <c r="K296" i="5"/>
  <c r="L296" i="5"/>
  <c r="J296" i="5"/>
  <c r="K295" i="5"/>
  <c r="L295" i="5" s="1"/>
  <c r="J295" i="5"/>
  <c r="K294" i="5"/>
  <c r="L294" i="5"/>
  <c r="J294" i="5"/>
  <c r="K293" i="5"/>
  <c r="L293" i="5" s="1"/>
  <c r="J293" i="5"/>
  <c r="K292" i="5"/>
  <c r="L292" i="5"/>
  <c r="J292" i="5"/>
  <c r="K291" i="5"/>
  <c r="L291" i="5" s="1"/>
  <c r="J291" i="5"/>
  <c r="K290" i="5"/>
  <c r="L290" i="5"/>
  <c r="J290" i="5"/>
  <c r="K289" i="5"/>
  <c r="L289" i="5"/>
  <c r="J289" i="5"/>
  <c r="K288" i="5"/>
  <c r="L288" i="5"/>
  <c r="J288" i="5"/>
  <c r="K287" i="5"/>
  <c r="L287" i="5" s="1"/>
  <c r="J287" i="5"/>
  <c r="K286" i="5"/>
  <c r="L286" i="5"/>
  <c r="J286" i="5"/>
  <c r="K285" i="5"/>
  <c r="L285" i="5"/>
  <c r="J285" i="5"/>
  <c r="K284" i="5"/>
  <c r="L284" i="5"/>
  <c r="J284" i="5"/>
  <c r="K283" i="5"/>
  <c r="L283" i="5" s="1"/>
  <c r="J283" i="5"/>
  <c r="K282" i="5"/>
  <c r="L282" i="5"/>
  <c r="J282" i="5"/>
  <c r="K281" i="5"/>
  <c r="L281" i="5"/>
  <c r="J281" i="5"/>
  <c r="K280" i="5"/>
  <c r="L280" i="5" s="1"/>
  <c r="J280" i="5"/>
  <c r="K279" i="5"/>
  <c r="L279" i="5" s="1"/>
  <c r="J279" i="5"/>
  <c r="K278" i="5"/>
  <c r="L278" i="5"/>
  <c r="J278" i="5"/>
  <c r="K277" i="5"/>
  <c r="L277" i="5"/>
  <c r="J277" i="5"/>
  <c r="K276" i="5"/>
  <c r="L276" i="5"/>
  <c r="J276" i="5"/>
  <c r="K275" i="5"/>
  <c r="L275" i="5" s="1"/>
  <c r="J275" i="5"/>
  <c r="K274" i="5"/>
  <c r="L274" i="5"/>
  <c r="J274" i="5"/>
  <c r="K273" i="5"/>
  <c r="L273" i="5"/>
  <c r="J273" i="5"/>
  <c r="K272" i="5"/>
  <c r="L272" i="5"/>
  <c r="J272" i="5"/>
  <c r="K271" i="5"/>
  <c r="L271" i="5" s="1"/>
  <c r="J271" i="5"/>
  <c r="K270" i="5"/>
  <c r="L270" i="5" s="1"/>
  <c r="J270" i="5"/>
  <c r="K269" i="5"/>
  <c r="L269" i="5"/>
  <c r="J269" i="5"/>
  <c r="K268" i="5"/>
  <c r="L268" i="5"/>
  <c r="J268" i="5"/>
  <c r="K267" i="5"/>
  <c r="L267" i="5" s="1"/>
  <c r="J267" i="5"/>
  <c r="K266" i="5"/>
  <c r="L266" i="5"/>
  <c r="J266" i="5"/>
  <c r="K265" i="5"/>
  <c r="L265" i="5"/>
  <c r="J265" i="5"/>
  <c r="K264" i="5"/>
  <c r="L264" i="5"/>
  <c r="J264" i="5"/>
  <c r="K263" i="5"/>
  <c r="L263" i="5" s="1"/>
  <c r="J263" i="5"/>
  <c r="K262" i="5"/>
  <c r="L262" i="5"/>
  <c r="J262" i="5"/>
  <c r="K261" i="5"/>
  <c r="L261" i="5"/>
  <c r="J261" i="5"/>
  <c r="K260" i="5"/>
  <c r="L260" i="5"/>
  <c r="J260" i="5"/>
  <c r="L259" i="5"/>
  <c r="K259" i="5"/>
  <c r="J259" i="5"/>
  <c r="K258" i="5"/>
  <c r="L258" i="5"/>
  <c r="J258" i="5"/>
  <c r="K257" i="5"/>
  <c r="L257" i="5"/>
  <c r="J257" i="5"/>
  <c r="K256" i="5"/>
  <c r="L256" i="5"/>
  <c r="J256" i="5"/>
  <c r="K255" i="5"/>
  <c r="L255" i="5" s="1"/>
  <c r="J255" i="5"/>
  <c r="K254" i="5"/>
  <c r="L254" i="5" s="1"/>
  <c r="J254" i="5"/>
  <c r="K253" i="5"/>
  <c r="L253" i="5"/>
  <c r="J253" i="5"/>
  <c r="K252" i="5"/>
  <c r="L252" i="5"/>
  <c r="J252" i="5"/>
  <c r="K251" i="5"/>
  <c r="L251" i="5" s="1"/>
  <c r="J251" i="5"/>
  <c r="K250" i="5"/>
  <c r="L250" i="5"/>
  <c r="J250" i="5"/>
  <c r="K249" i="5"/>
  <c r="L249" i="5"/>
  <c r="J249" i="5"/>
  <c r="K248" i="5"/>
  <c r="L248" i="5"/>
  <c r="J248" i="5"/>
  <c r="K247" i="5"/>
  <c r="L247" i="5" s="1"/>
  <c r="J247" i="5"/>
  <c r="K246" i="5"/>
  <c r="L246" i="5"/>
  <c r="J246" i="5"/>
  <c r="K245" i="5"/>
  <c r="L245" i="5"/>
  <c r="J245" i="5"/>
  <c r="K244" i="5"/>
  <c r="L244" i="5" s="1"/>
  <c r="J244" i="5"/>
  <c r="K243" i="5"/>
  <c r="L243" i="5" s="1"/>
  <c r="J243" i="5"/>
  <c r="K242" i="5"/>
  <c r="L242" i="5"/>
  <c r="J242" i="5"/>
  <c r="K241" i="5"/>
  <c r="L241" i="5" s="1"/>
  <c r="J241" i="5"/>
  <c r="K240" i="5"/>
  <c r="L240" i="5"/>
  <c r="J240" i="5"/>
  <c r="K239" i="5"/>
  <c r="L239" i="5" s="1"/>
  <c r="J239" i="5"/>
  <c r="K238" i="5"/>
  <c r="L238" i="5"/>
  <c r="J238" i="5"/>
  <c r="K237" i="5"/>
  <c r="L237" i="5" s="1"/>
  <c r="J237" i="5"/>
  <c r="K236" i="5"/>
  <c r="L236" i="5"/>
  <c r="J236" i="5"/>
  <c r="K235" i="5"/>
  <c r="L235" i="5" s="1"/>
  <c r="J235" i="5"/>
  <c r="K234" i="5"/>
  <c r="L234" i="5"/>
  <c r="J234" i="5"/>
  <c r="K233" i="5"/>
  <c r="L233" i="5"/>
  <c r="J233" i="5"/>
  <c r="K232" i="5"/>
  <c r="L232" i="5"/>
  <c r="J232" i="5"/>
  <c r="L231" i="5"/>
  <c r="K231" i="5"/>
  <c r="J231" i="5"/>
  <c r="K230" i="5"/>
  <c r="L230" i="5"/>
  <c r="J230" i="5"/>
  <c r="K229" i="5"/>
  <c r="L229" i="5"/>
  <c r="J229" i="5"/>
  <c r="K228" i="5"/>
  <c r="L228" i="5"/>
  <c r="J228" i="5"/>
  <c r="K227" i="5"/>
  <c r="L227" i="5" s="1"/>
  <c r="J227" i="5"/>
  <c r="K226" i="5"/>
  <c r="L226" i="5"/>
  <c r="J226" i="5"/>
  <c r="K225" i="5"/>
  <c r="L225" i="5"/>
  <c r="J225" i="5"/>
  <c r="K224" i="5"/>
  <c r="L224" i="5" s="1"/>
  <c r="J224" i="5"/>
  <c r="K223" i="5"/>
  <c r="L223" i="5" s="1"/>
  <c r="J223" i="5"/>
  <c r="K222" i="5"/>
  <c r="L222" i="5"/>
  <c r="J222" i="5"/>
  <c r="K221" i="5"/>
  <c r="L221" i="5"/>
  <c r="J221" i="5"/>
  <c r="K220" i="5"/>
  <c r="L220" i="5"/>
  <c r="J220" i="5"/>
  <c r="K219" i="5"/>
  <c r="L219" i="5" s="1"/>
  <c r="J219" i="5"/>
  <c r="K218" i="5"/>
  <c r="L218" i="5"/>
  <c r="J218" i="5"/>
  <c r="K217" i="5"/>
  <c r="L217" i="5"/>
  <c r="J217" i="5"/>
  <c r="K216" i="5"/>
  <c r="L216" i="5"/>
  <c r="J216" i="5"/>
  <c r="K215" i="5"/>
  <c r="L215" i="5" s="1"/>
  <c r="J215" i="5"/>
  <c r="K214" i="5"/>
  <c r="L214" i="5"/>
  <c r="J214" i="5"/>
  <c r="K213" i="5"/>
  <c r="L213" i="5" s="1"/>
  <c r="J213" i="5"/>
  <c r="K212" i="5"/>
  <c r="L212" i="5"/>
  <c r="J212" i="5"/>
  <c r="K211" i="5"/>
  <c r="L211" i="5" s="1"/>
  <c r="J211" i="5"/>
  <c r="K210" i="5"/>
  <c r="L210" i="5"/>
  <c r="J210" i="5"/>
  <c r="K209" i="5"/>
  <c r="L209" i="5"/>
  <c r="J209" i="5"/>
  <c r="K208" i="5"/>
  <c r="L208" i="5"/>
  <c r="J208" i="5"/>
  <c r="K207" i="5"/>
  <c r="L207" i="5" s="1"/>
  <c r="J207" i="5"/>
  <c r="K206" i="5"/>
  <c r="L206" i="5"/>
  <c r="J206" i="5"/>
  <c r="K205" i="5"/>
  <c r="L205" i="5"/>
  <c r="J205" i="5"/>
  <c r="K204" i="5"/>
  <c r="L204" i="5"/>
  <c r="J204" i="5"/>
  <c r="K203" i="5"/>
  <c r="L203" i="5" s="1"/>
  <c r="J203" i="5"/>
  <c r="K202" i="5"/>
  <c r="L202" i="5" s="1"/>
  <c r="J202" i="5"/>
  <c r="K201" i="5"/>
  <c r="L201" i="5"/>
  <c r="J201" i="5"/>
  <c r="K200" i="5"/>
  <c r="L200" i="5"/>
  <c r="J200" i="5"/>
  <c r="K199" i="5"/>
  <c r="L199" i="5" s="1"/>
  <c r="J199" i="5"/>
  <c r="K198" i="5"/>
  <c r="L198" i="5"/>
  <c r="J198" i="5"/>
  <c r="K197" i="5"/>
  <c r="L197" i="5"/>
  <c r="J197" i="5"/>
  <c r="K196" i="5"/>
  <c r="L196" i="5"/>
  <c r="J196" i="5"/>
  <c r="L195" i="5"/>
  <c r="K195" i="5"/>
  <c r="J195" i="5"/>
  <c r="K194" i="5"/>
  <c r="L194" i="5"/>
  <c r="J194" i="5"/>
  <c r="K193" i="5"/>
  <c r="L193" i="5"/>
  <c r="J193" i="5"/>
  <c r="K192" i="5"/>
  <c r="L192" i="5"/>
  <c r="J192" i="5"/>
  <c r="K191" i="5"/>
  <c r="L191" i="5" s="1"/>
  <c r="J191" i="5"/>
  <c r="K190" i="5"/>
  <c r="L190" i="5"/>
  <c r="J190" i="5"/>
  <c r="K189" i="5"/>
  <c r="L189" i="5" s="1"/>
  <c r="J189" i="5"/>
  <c r="K188" i="5"/>
  <c r="L188" i="5"/>
  <c r="J188" i="5"/>
  <c r="K187" i="5"/>
  <c r="L187" i="5" s="1"/>
  <c r="J187" i="5"/>
  <c r="K186" i="5"/>
  <c r="L186" i="5" s="1"/>
  <c r="J186" i="5"/>
  <c r="K185" i="5"/>
  <c r="L185" i="5" s="1"/>
  <c r="J185" i="5"/>
  <c r="K184" i="5"/>
  <c r="L184" i="5"/>
  <c r="J184" i="5"/>
  <c r="L183" i="5"/>
  <c r="K183" i="5"/>
  <c r="J183" i="5"/>
  <c r="K182" i="5"/>
  <c r="L182" i="5" s="1"/>
  <c r="J182" i="5"/>
  <c r="K181" i="5"/>
  <c r="L181" i="5" s="1"/>
  <c r="J181" i="5"/>
  <c r="K180" i="5"/>
  <c r="L180" i="5"/>
  <c r="J180" i="5"/>
  <c r="K179" i="5"/>
  <c r="L179" i="5" s="1"/>
  <c r="J179" i="5"/>
  <c r="K178" i="5"/>
  <c r="L178" i="5"/>
  <c r="J178" i="5"/>
  <c r="K177" i="5"/>
  <c r="L177" i="5" s="1"/>
  <c r="J177" i="5"/>
  <c r="K176" i="5"/>
  <c r="L176" i="5"/>
  <c r="J176" i="5"/>
  <c r="L175" i="5"/>
  <c r="K175" i="5"/>
  <c r="J175" i="5"/>
  <c r="K174" i="5"/>
  <c r="L174" i="5"/>
  <c r="J174" i="5"/>
  <c r="K173" i="5"/>
  <c r="L173" i="5" s="1"/>
  <c r="J173" i="5"/>
  <c r="K172" i="5"/>
  <c r="L172" i="5"/>
  <c r="J172" i="5"/>
  <c r="K171" i="5"/>
  <c r="L171" i="5" s="1"/>
  <c r="J171" i="5"/>
  <c r="K170" i="5"/>
  <c r="L170" i="5"/>
  <c r="J170" i="5"/>
  <c r="K169" i="5"/>
  <c r="L169" i="5" s="1"/>
  <c r="J169" i="5"/>
  <c r="K168" i="5"/>
  <c r="L168" i="5"/>
  <c r="J168" i="5"/>
  <c r="K167" i="5"/>
  <c r="L167" i="5" s="1"/>
  <c r="J167" i="5"/>
  <c r="K166" i="5"/>
  <c r="L166" i="5"/>
  <c r="J166" i="5"/>
  <c r="K165" i="5"/>
  <c r="L165" i="5" s="1"/>
  <c r="J165" i="5"/>
  <c r="K164" i="5"/>
  <c r="L164" i="5" s="1"/>
  <c r="J164" i="5"/>
  <c r="K163" i="5"/>
  <c r="L163" i="5" s="1"/>
  <c r="J163" i="5"/>
  <c r="K162" i="5"/>
  <c r="L162" i="5"/>
  <c r="J162" i="5"/>
  <c r="K161" i="5"/>
  <c r="L161" i="5" s="1"/>
  <c r="J161" i="5"/>
  <c r="K160" i="5"/>
  <c r="L160" i="5" s="1"/>
  <c r="J160" i="5"/>
  <c r="K159" i="5"/>
  <c r="L159" i="5" s="1"/>
  <c r="J159" i="5"/>
  <c r="K158" i="5"/>
  <c r="L158" i="5"/>
  <c r="J158" i="5"/>
  <c r="K157" i="5"/>
  <c r="L157" i="5"/>
  <c r="J157" i="5"/>
  <c r="K156" i="5"/>
  <c r="L156" i="5"/>
  <c r="J156" i="5"/>
  <c r="K155" i="5"/>
  <c r="L155" i="5" s="1"/>
  <c r="J155" i="5"/>
  <c r="K154" i="5"/>
  <c r="L154" i="5"/>
  <c r="J154" i="5"/>
  <c r="K153" i="5"/>
  <c r="L153" i="5"/>
  <c r="J153" i="5"/>
  <c r="K152" i="5"/>
  <c r="L152" i="5"/>
  <c r="J152" i="5"/>
  <c r="K151" i="5"/>
  <c r="L151" i="5" s="1"/>
  <c r="J151" i="5"/>
  <c r="K150" i="5"/>
  <c r="L150" i="5"/>
  <c r="J150" i="5"/>
  <c r="K149" i="5"/>
  <c r="L149" i="5" s="1"/>
  <c r="J149" i="5"/>
  <c r="K148" i="5"/>
  <c r="L148" i="5"/>
  <c r="J148" i="5"/>
  <c r="K147" i="5"/>
  <c r="L147" i="5" s="1"/>
  <c r="J147" i="5"/>
  <c r="K146" i="5"/>
  <c r="L146" i="5"/>
  <c r="J146" i="5"/>
  <c r="K145" i="5"/>
  <c r="L145" i="5"/>
  <c r="J145" i="5"/>
  <c r="K144" i="5"/>
  <c r="L144" i="5"/>
  <c r="J144" i="5"/>
  <c r="K143" i="5"/>
  <c r="L143" i="5" s="1"/>
  <c r="J143" i="5"/>
  <c r="K142" i="5"/>
  <c r="L142" i="5" s="1"/>
  <c r="J142" i="5"/>
  <c r="K141" i="5"/>
  <c r="L141" i="5"/>
  <c r="J141" i="5"/>
  <c r="K140" i="5"/>
  <c r="L140" i="5"/>
  <c r="J140" i="5"/>
  <c r="K139" i="5"/>
  <c r="L139" i="5" s="1"/>
  <c r="J139" i="5"/>
  <c r="K138" i="5"/>
  <c r="L138" i="5"/>
  <c r="J138" i="5"/>
  <c r="K137" i="5"/>
  <c r="L137" i="5" s="1"/>
  <c r="J137" i="5"/>
  <c r="K136" i="5"/>
  <c r="L136" i="5"/>
  <c r="J136" i="5"/>
  <c r="L135" i="5"/>
  <c r="K135" i="5"/>
  <c r="J135" i="5"/>
  <c r="K134" i="5"/>
  <c r="L134" i="5"/>
  <c r="J134" i="5"/>
  <c r="K133" i="5"/>
  <c r="L133" i="5"/>
  <c r="J133" i="5"/>
  <c r="K132" i="5"/>
  <c r="L132" i="5"/>
  <c r="J132" i="5"/>
  <c r="K131" i="5"/>
  <c r="L131" i="5" s="1"/>
  <c r="J131" i="5"/>
  <c r="K130" i="5"/>
  <c r="L130" i="5"/>
  <c r="J130" i="5"/>
  <c r="K129" i="5"/>
  <c r="L129" i="5"/>
  <c r="J129" i="5"/>
  <c r="K128" i="5"/>
  <c r="L128" i="5"/>
  <c r="J128" i="5"/>
  <c r="K127" i="5"/>
  <c r="L127" i="5" s="1"/>
  <c r="J127" i="5"/>
  <c r="K126" i="5"/>
  <c r="L126" i="5"/>
  <c r="J126" i="5"/>
  <c r="K125" i="5"/>
  <c r="L125" i="5" s="1"/>
  <c r="J125" i="5"/>
  <c r="K124" i="5"/>
  <c r="L124" i="5" s="1"/>
  <c r="J124" i="5"/>
  <c r="K123" i="5"/>
  <c r="L123" i="5" s="1"/>
  <c r="J123" i="5"/>
  <c r="K122" i="5"/>
  <c r="L122" i="5"/>
  <c r="J122" i="5"/>
  <c r="K121" i="5"/>
  <c r="L121" i="5"/>
  <c r="J121" i="5"/>
  <c r="K120" i="5"/>
  <c r="L120" i="5"/>
  <c r="J120" i="5"/>
  <c r="K119" i="5"/>
  <c r="L119" i="5" s="1"/>
  <c r="J119" i="5"/>
  <c r="K118" i="5"/>
  <c r="L118" i="5"/>
  <c r="J118" i="5"/>
  <c r="K117" i="5"/>
  <c r="L117" i="5" s="1"/>
  <c r="J117" i="5"/>
  <c r="K116" i="5"/>
  <c r="L116" i="5"/>
  <c r="J116" i="5"/>
  <c r="K115" i="5"/>
  <c r="L115" i="5" s="1"/>
  <c r="J115" i="5"/>
  <c r="K114" i="5"/>
  <c r="L114" i="5"/>
  <c r="J114" i="5"/>
  <c r="K113" i="5"/>
  <c r="L113" i="5"/>
  <c r="J113" i="5"/>
  <c r="K112" i="5"/>
  <c r="L112" i="5" s="1"/>
  <c r="J112" i="5"/>
  <c r="K111" i="5"/>
  <c r="L111" i="5" s="1"/>
  <c r="J111" i="5"/>
  <c r="K110" i="5"/>
  <c r="L110" i="5" s="1"/>
  <c r="J110" i="5"/>
  <c r="K109" i="5"/>
  <c r="L109" i="5"/>
  <c r="J109" i="5"/>
  <c r="K108" i="5"/>
  <c r="L108" i="5" s="1"/>
  <c r="J108" i="5"/>
  <c r="K107" i="5"/>
  <c r="L107" i="5" s="1"/>
  <c r="J107" i="5"/>
  <c r="K106" i="5"/>
  <c r="L106" i="5" s="1"/>
  <c r="J106" i="5"/>
  <c r="K105" i="5"/>
  <c r="L105" i="5"/>
  <c r="J105" i="5"/>
  <c r="K104" i="5"/>
  <c r="L104" i="5" s="1"/>
  <c r="J104" i="5"/>
  <c r="K103" i="5"/>
  <c r="L103" i="5" s="1"/>
  <c r="J103" i="5"/>
  <c r="K102" i="5"/>
  <c r="L102" i="5" s="1"/>
  <c r="J102" i="5"/>
  <c r="K101" i="5"/>
  <c r="L101" i="5" s="1"/>
  <c r="J101" i="5"/>
  <c r="K100" i="5"/>
  <c r="L100" i="5"/>
  <c r="J100" i="5"/>
  <c r="K99" i="5"/>
  <c r="L99" i="5" s="1"/>
  <c r="J99" i="5"/>
  <c r="K98" i="5"/>
  <c r="L98" i="5"/>
  <c r="J98" i="5"/>
  <c r="K97" i="5"/>
  <c r="L97" i="5" s="1"/>
  <c r="J97" i="5"/>
  <c r="K96" i="5"/>
  <c r="L96" i="5"/>
  <c r="J96" i="5"/>
  <c r="K95" i="5"/>
  <c r="L95" i="5" s="1"/>
  <c r="J95" i="5"/>
  <c r="K94" i="5"/>
  <c r="L94" i="5" s="1"/>
  <c r="J94" i="5"/>
  <c r="K93" i="5"/>
  <c r="L93" i="5"/>
  <c r="J93" i="5"/>
  <c r="K92" i="5"/>
  <c r="L92" i="5"/>
  <c r="J92" i="5"/>
  <c r="K91" i="5"/>
  <c r="L91" i="5" s="1"/>
  <c r="J91" i="5"/>
  <c r="K90" i="5"/>
  <c r="L90" i="5" s="1"/>
  <c r="J90" i="5"/>
  <c r="K89" i="5"/>
  <c r="L89" i="5" s="1"/>
  <c r="J89" i="5"/>
  <c r="K88" i="5"/>
  <c r="L88" i="5"/>
  <c r="J88" i="5"/>
  <c r="K87" i="5"/>
  <c r="L87" i="5" s="1"/>
  <c r="J87" i="5"/>
  <c r="K86" i="5"/>
  <c r="L86" i="5" s="1"/>
  <c r="J86" i="5"/>
  <c r="K85" i="5"/>
  <c r="L85" i="5" s="1"/>
  <c r="J85" i="5"/>
  <c r="K84" i="5"/>
  <c r="L84" i="5"/>
  <c r="J84" i="5"/>
  <c r="K83" i="5"/>
  <c r="L83" i="5" s="1"/>
  <c r="J83" i="5"/>
  <c r="K82" i="5"/>
  <c r="L82" i="5" s="1"/>
  <c r="J82" i="5"/>
  <c r="K81" i="5"/>
  <c r="L81" i="5" s="1"/>
  <c r="J81" i="5"/>
  <c r="K80" i="5"/>
  <c r="L80" i="5" s="1"/>
  <c r="J80" i="5"/>
  <c r="K79" i="5"/>
  <c r="L79" i="5" s="1"/>
  <c r="J79" i="5"/>
  <c r="K78" i="5"/>
  <c r="L78" i="5"/>
  <c r="J78" i="5"/>
  <c r="K77" i="5"/>
  <c r="L77" i="5" s="1"/>
  <c r="J77" i="5"/>
  <c r="K76" i="5"/>
  <c r="L76" i="5"/>
  <c r="J76" i="5"/>
  <c r="L75" i="5"/>
  <c r="K75" i="5"/>
  <c r="J75" i="5"/>
  <c r="K74" i="5"/>
  <c r="L74" i="5"/>
  <c r="J74" i="5"/>
  <c r="K73" i="5"/>
  <c r="L73" i="5" s="1"/>
  <c r="J73" i="5"/>
  <c r="K72" i="5"/>
  <c r="L72" i="5"/>
  <c r="J72" i="5"/>
  <c r="K71" i="5"/>
  <c r="L71" i="5" s="1"/>
  <c r="J71" i="5"/>
  <c r="K70" i="5"/>
  <c r="L70" i="5"/>
  <c r="J70" i="5"/>
  <c r="K69" i="5"/>
  <c r="L69" i="5" s="1"/>
  <c r="J69" i="5"/>
  <c r="K68" i="5"/>
  <c r="L68" i="5" s="1"/>
  <c r="J68" i="5"/>
  <c r="K67" i="5"/>
  <c r="L67" i="5" s="1"/>
  <c r="J67" i="5"/>
  <c r="K66" i="5"/>
  <c r="L66" i="5" s="1"/>
  <c r="J66" i="5"/>
  <c r="K65" i="5"/>
  <c r="L65" i="5" s="1"/>
  <c r="J65" i="5"/>
  <c r="K64" i="5"/>
  <c r="L64" i="5"/>
  <c r="J64" i="5"/>
  <c r="K63" i="5"/>
  <c r="L63" i="5" s="1"/>
  <c r="J63" i="5"/>
  <c r="K62" i="5"/>
  <c r="L62" i="5" s="1"/>
  <c r="J62" i="5"/>
  <c r="K61" i="5"/>
  <c r="L61" i="5" s="1"/>
  <c r="J61" i="5"/>
  <c r="K60" i="5"/>
  <c r="L60" i="5" s="1"/>
  <c r="J60" i="5"/>
  <c r="K59" i="5"/>
  <c r="L59" i="5" s="1"/>
  <c r="J59" i="5"/>
  <c r="K58" i="5"/>
  <c r="L58" i="5" s="1"/>
  <c r="J58" i="5"/>
  <c r="K57" i="5"/>
  <c r="L57" i="5"/>
  <c r="J57" i="5"/>
  <c r="K56" i="5"/>
  <c r="L56" i="5" s="1"/>
  <c r="J56" i="5"/>
  <c r="K55" i="5"/>
  <c r="L55" i="5" s="1"/>
  <c r="J55" i="5"/>
  <c r="K54" i="5"/>
  <c r="L54" i="5"/>
  <c r="J54" i="5"/>
  <c r="K53" i="5"/>
  <c r="L53" i="5" s="1"/>
  <c r="J53" i="5"/>
  <c r="K52" i="5"/>
  <c r="L52" i="5"/>
  <c r="J52" i="5"/>
  <c r="K51" i="5"/>
  <c r="L51" i="5" s="1"/>
  <c r="J51" i="5"/>
  <c r="K50" i="5"/>
  <c r="L50" i="5" s="1"/>
  <c r="J50" i="5"/>
  <c r="K49" i="5"/>
  <c r="L49" i="5"/>
  <c r="J49" i="5"/>
  <c r="K48" i="5"/>
  <c r="L48" i="5" s="1"/>
  <c r="J48" i="5"/>
  <c r="K47" i="5"/>
  <c r="L47" i="5" s="1"/>
  <c r="J47" i="5"/>
  <c r="K46" i="5"/>
  <c r="L46" i="5" s="1"/>
  <c r="J46" i="5"/>
  <c r="K45" i="5"/>
  <c r="L45" i="5"/>
  <c r="J45" i="5"/>
  <c r="K44" i="5"/>
  <c r="L44" i="5" s="1"/>
  <c r="J44" i="5"/>
  <c r="K43" i="5"/>
  <c r="L43" i="5" s="1"/>
  <c r="J43" i="5"/>
  <c r="K42" i="5"/>
  <c r="L42" i="5" s="1"/>
  <c r="J42" i="5"/>
  <c r="K41" i="5"/>
  <c r="L41" i="5" s="1"/>
  <c r="J41" i="5"/>
  <c r="K40" i="5"/>
  <c r="L40" i="5" s="1"/>
  <c r="J40" i="5"/>
  <c r="K39" i="5"/>
  <c r="L39" i="5" s="1"/>
  <c r="J39" i="5"/>
  <c r="K38" i="5"/>
  <c r="L38" i="5"/>
  <c r="J38" i="5"/>
  <c r="K37" i="5"/>
  <c r="L37" i="5" s="1"/>
  <c r="J37" i="5"/>
  <c r="K36" i="5"/>
  <c r="L36" i="5" s="1"/>
  <c r="J36" i="5"/>
  <c r="K35" i="5"/>
  <c r="L35" i="5" s="1"/>
  <c r="J35" i="5"/>
  <c r="K34" i="5"/>
  <c r="L34" i="5"/>
  <c r="J34" i="5"/>
  <c r="K33" i="5"/>
  <c r="L33" i="5" s="1"/>
  <c r="J33" i="5"/>
  <c r="K32" i="5"/>
  <c r="L32" i="5" s="1"/>
  <c r="J32" i="5"/>
  <c r="K31" i="5"/>
  <c r="L31" i="5" s="1"/>
  <c r="J31" i="5"/>
  <c r="K30" i="5"/>
  <c r="L30" i="5"/>
  <c r="J30" i="5"/>
  <c r="K29" i="5"/>
  <c r="L29" i="5"/>
  <c r="J29" i="5"/>
  <c r="K28" i="5"/>
  <c r="L28" i="5" s="1"/>
  <c r="J28" i="5"/>
  <c r="K27" i="5"/>
  <c r="L27" i="5" s="1"/>
  <c r="J27" i="5"/>
  <c r="K26" i="5"/>
  <c r="L26" i="5" s="1"/>
  <c r="J26" i="5"/>
  <c r="K25" i="5"/>
  <c r="L25" i="5"/>
  <c r="J25" i="5"/>
  <c r="K24" i="5"/>
  <c r="L24" i="5"/>
  <c r="J24" i="5"/>
  <c r="K23" i="5"/>
  <c r="L23" i="5" s="1"/>
  <c r="J23" i="5"/>
  <c r="K22" i="5"/>
  <c r="L22" i="5"/>
  <c r="J22" i="5"/>
  <c r="K21" i="5"/>
  <c r="L21" i="5" s="1"/>
  <c r="J21" i="5"/>
  <c r="K20" i="5"/>
  <c r="L20" i="5" s="1"/>
  <c r="J20" i="5"/>
  <c r="K19" i="5"/>
  <c r="L19" i="5" s="1"/>
  <c r="J19" i="5"/>
  <c r="K18" i="5"/>
  <c r="L18" i="5" s="1"/>
  <c r="J18" i="5"/>
  <c r="K17" i="5"/>
  <c r="L17" i="5"/>
  <c r="J17" i="5"/>
  <c r="K16" i="5"/>
  <c r="L16" i="5"/>
  <c r="J16" i="5"/>
  <c r="K15" i="5"/>
  <c r="L15" i="5" s="1"/>
  <c r="J15" i="5"/>
  <c r="K14" i="5"/>
  <c r="L14" i="5" s="1"/>
  <c r="J14" i="5"/>
  <c r="K13" i="5"/>
  <c r="J13" i="5"/>
  <c r="K12" i="5"/>
  <c r="J12" i="5"/>
  <c r="L12" i="5" s="1"/>
  <c r="K11" i="5"/>
  <c r="J11" i="5"/>
  <c r="L11" i="5" s="1"/>
  <c r="K10" i="5"/>
  <c r="J10" i="5"/>
  <c r="L10" i="5" s="1"/>
  <c r="K9" i="5"/>
  <c r="J9" i="5"/>
  <c r="K8" i="5"/>
  <c r="J8" i="5"/>
  <c r="K7" i="5"/>
  <c r="J7" i="5"/>
  <c r="L7" i="5" s="1"/>
  <c r="K6" i="5"/>
  <c r="J6" i="5"/>
  <c r="K5" i="5"/>
  <c r="J5" i="5"/>
  <c r="L27" i="1"/>
  <c r="L33" i="1"/>
  <c r="L35" i="1"/>
  <c r="L43" i="1"/>
  <c r="L47" i="1"/>
  <c r="L49" i="1"/>
  <c r="L65" i="1"/>
  <c r="L67" i="1"/>
  <c r="L75" i="1"/>
  <c r="L79" i="1"/>
  <c r="L81" i="1"/>
  <c r="L97" i="1"/>
  <c r="L99" i="1"/>
  <c r="L107" i="1"/>
  <c r="L113" i="1"/>
  <c r="L129" i="1"/>
  <c r="L139" i="1"/>
  <c r="L145" i="1"/>
  <c r="L161" i="1"/>
  <c r="L163" i="1"/>
  <c r="L171" i="1"/>
  <c r="L177" i="1"/>
  <c r="L193" i="1"/>
  <c r="L203" i="1"/>
  <c r="L209" i="1"/>
  <c r="L225" i="1"/>
  <c r="L227" i="1"/>
  <c r="L235" i="1"/>
  <c r="L241" i="1"/>
  <c r="L257" i="1"/>
  <c r="L267" i="1"/>
  <c r="L273" i="1"/>
  <c r="L289" i="1"/>
  <c r="L291" i="1"/>
  <c r="L299" i="1"/>
  <c r="L305" i="1"/>
  <c r="L321" i="1"/>
  <c r="L337" i="1"/>
  <c r="L353" i="1"/>
  <c r="L385" i="1"/>
  <c r="L399" i="1"/>
  <c r="L401" i="1"/>
  <c r="L449" i="1"/>
  <c r="L465" i="1"/>
  <c r="J26" i="1"/>
  <c r="K26" i="1"/>
  <c r="L26" i="1" s="1"/>
  <c r="J27" i="1"/>
  <c r="K27" i="1"/>
  <c r="J28" i="1"/>
  <c r="K28" i="1"/>
  <c r="L28" i="1" s="1"/>
  <c r="J29" i="1"/>
  <c r="K29" i="1"/>
  <c r="L29" i="1" s="1"/>
  <c r="J30" i="1"/>
  <c r="K30" i="1"/>
  <c r="L30" i="1"/>
  <c r="J31" i="1"/>
  <c r="K31" i="1"/>
  <c r="L31" i="1" s="1"/>
  <c r="J32" i="1"/>
  <c r="K32" i="1"/>
  <c r="L32" i="1" s="1"/>
  <c r="J33" i="1"/>
  <c r="K33" i="1"/>
  <c r="J34" i="1"/>
  <c r="K34" i="1"/>
  <c r="L34" i="1" s="1"/>
  <c r="J35" i="1"/>
  <c r="K35" i="1"/>
  <c r="J36" i="1"/>
  <c r="K36" i="1"/>
  <c r="L36" i="1" s="1"/>
  <c r="J37" i="1"/>
  <c r="K37" i="1"/>
  <c r="L37" i="1"/>
  <c r="J38" i="1"/>
  <c r="K38" i="1"/>
  <c r="L38" i="1" s="1"/>
  <c r="J39" i="1"/>
  <c r="K39" i="1"/>
  <c r="L39" i="1"/>
  <c r="J40" i="1"/>
  <c r="K40" i="1"/>
  <c r="L40" i="1" s="1"/>
  <c r="J41" i="1"/>
  <c r="K41" i="1"/>
  <c r="L41" i="1"/>
  <c r="J42" i="1"/>
  <c r="K42" i="1"/>
  <c r="L42" i="1"/>
  <c r="J43" i="1"/>
  <c r="K43" i="1"/>
  <c r="J44" i="1"/>
  <c r="K44" i="1"/>
  <c r="L44" i="1"/>
  <c r="J45" i="1"/>
  <c r="K45" i="1"/>
  <c r="L45" i="1"/>
  <c r="J46" i="1"/>
  <c r="K46" i="1"/>
  <c r="L46" i="1"/>
  <c r="J47" i="1"/>
  <c r="K47" i="1"/>
  <c r="J48" i="1"/>
  <c r="K48" i="1"/>
  <c r="L48" i="1"/>
  <c r="J49" i="1"/>
  <c r="K49" i="1"/>
  <c r="J50" i="1"/>
  <c r="K50" i="1"/>
  <c r="L50" i="1"/>
  <c r="J51" i="1"/>
  <c r="K51" i="1"/>
  <c r="L51" i="1" s="1"/>
  <c r="J52" i="1"/>
  <c r="K52" i="1"/>
  <c r="L52" i="1" s="1"/>
  <c r="J53" i="1"/>
  <c r="K53" i="1"/>
  <c r="L53" i="1"/>
  <c r="J54" i="1"/>
  <c r="K54" i="1"/>
  <c r="L54" i="1"/>
  <c r="J55" i="1"/>
  <c r="K55" i="1"/>
  <c r="L55" i="1"/>
  <c r="J56" i="1"/>
  <c r="K56" i="1"/>
  <c r="L56" i="1" s="1"/>
  <c r="J57" i="1"/>
  <c r="K57" i="1"/>
  <c r="L57" i="1"/>
  <c r="J58" i="1"/>
  <c r="K58" i="1"/>
  <c r="L58" i="1" s="1"/>
  <c r="J59" i="1"/>
  <c r="K59" i="1"/>
  <c r="L59" i="1" s="1"/>
  <c r="J60" i="1"/>
  <c r="K60" i="1"/>
  <c r="L60" i="1" s="1"/>
  <c r="J61" i="1"/>
  <c r="K61" i="1"/>
  <c r="L61" i="1" s="1"/>
  <c r="J62" i="1"/>
  <c r="K62" i="1"/>
  <c r="L62" i="1"/>
  <c r="J63" i="1"/>
  <c r="K63" i="1"/>
  <c r="L63" i="1" s="1"/>
  <c r="J64" i="1"/>
  <c r="K64" i="1"/>
  <c r="L64" i="1" s="1"/>
  <c r="J65" i="1"/>
  <c r="K65" i="1"/>
  <c r="J66" i="1"/>
  <c r="K66" i="1"/>
  <c r="L66" i="1" s="1"/>
  <c r="J67" i="1"/>
  <c r="K67" i="1"/>
  <c r="J68" i="1"/>
  <c r="K68" i="1"/>
  <c r="L68" i="1" s="1"/>
  <c r="J69" i="1"/>
  <c r="K69" i="1"/>
  <c r="L69" i="1"/>
  <c r="J70" i="1"/>
  <c r="K70" i="1"/>
  <c r="L70" i="1" s="1"/>
  <c r="J71" i="1"/>
  <c r="K71" i="1"/>
  <c r="L71" i="1"/>
  <c r="J72" i="1"/>
  <c r="K72" i="1"/>
  <c r="L72" i="1" s="1"/>
  <c r="J73" i="1"/>
  <c r="K73" i="1"/>
  <c r="L73" i="1"/>
  <c r="J74" i="1"/>
  <c r="K74" i="1"/>
  <c r="L74" i="1"/>
  <c r="J75" i="1"/>
  <c r="K75" i="1"/>
  <c r="J76" i="1"/>
  <c r="K76" i="1"/>
  <c r="L76" i="1"/>
  <c r="J77" i="1"/>
  <c r="K77" i="1"/>
  <c r="L77" i="1"/>
  <c r="J78" i="1"/>
  <c r="K78" i="1"/>
  <c r="L78" i="1"/>
  <c r="J79" i="1"/>
  <c r="K79" i="1"/>
  <c r="J80" i="1"/>
  <c r="K80" i="1"/>
  <c r="L80" i="1"/>
  <c r="J81" i="1"/>
  <c r="K81" i="1"/>
  <c r="J82" i="1"/>
  <c r="K82" i="1"/>
  <c r="L82" i="1"/>
  <c r="J83" i="1"/>
  <c r="K83" i="1"/>
  <c r="L83" i="1" s="1"/>
  <c r="J84" i="1"/>
  <c r="K84" i="1"/>
  <c r="L84" i="1" s="1"/>
  <c r="J85" i="1"/>
  <c r="K85" i="1"/>
  <c r="L85" i="1"/>
  <c r="J86" i="1"/>
  <c r="K86" i="1"/>
  <c r="L86" i="1"/>
  <c r="J87" i="1"/>
  <c r="K87" i="1"/>
  <c r="L87" i="1"/>
  <c r="J88" i="1"/>
  <c r="K88" i="1"/>
  <c r="L88" i="1" s="1"/>
  <c r="J89" i="1"/>
  <c r="K89" i="1"/>
  <c r="L89" i="1"/>
  <c r="J90" i="1"/>
  <c r="K90" i="1"/>
  <c r="L90" i="1" s="1"/>
  <c r="J91" i="1"/>
  <c r="K91" i="1"/>
  <c r="L91" i="1" s="1"/>
  <c r="J92" i="1"/>
  <c r="K92" i="1"/>
  <c r="L92" i="1" s="1"/>
  <c r="J93" i="1"/>
  <c r="K93" i="1"/>
  <c r="L93" i="1" s="1"/>
  <c r="J94" i="1"/>
  <c r="K94" i="1"/>
  <c r="L94" i="1"/>
  <c r="J95" i="1"/>
  <c r="K95" i="1"/>
  <c r="L95" i="1" s="1"/>
  <c r="J96" i="1"/>
  <c r="K96" i="1"/>
  <c r="L96" i="1" s="1"/>
  <c r="J97" i="1"/>
  <c r="K97" i="1"/>
  <c r="J98" i="1"/>
  <c r="K98" i="1"/>
  <c r="L98" i="1" s="1"/>
  <c r="J99" i="1"/>
  <c r="K99" i="1"/>
  <c r="J100" i="1"/>
  <c r="K100" i="1"/>
  <c r="L100" i="1" s="1"/>
  <c r="J101" i="1"/>
  <c r="K101" i="1"/>
  <c r="L101" i="1" s="1"/>
  <c r="J102" i="1"/>
  <c r="K102" i="1"/>
  <c r="L102" i="1" s="1"/>
  <c r="J103" i="1"/>
  <c r="K103" i="1"/>
  <c r="L103" i="1"/>
  <c r="J104" i="1"/>
  <c r="K104" i="1"/>
  <c r="L104" i="1" s="1"/>
  <c r="J105" i="1"/>
  <c r="K105" i="1"/>
  <c r="L105" i="1"/>
  <c r="J106" i="1"/>
  <c r="K106" i="1"/>
  <c r="L106" i="1"/>
  <c r="J107" i="1"/>
  <c r="K107" i="1"/>
  <c r="J108" i="1"/>
  <c r="K108" i="1"/>
  <c r="L108" i="1"/>
  <c r="J109" i="1"/>
  <c r="K109" i="1"/>
  <c r="L109" i="1"/>
  <c r="J110" i="1"/>
  <c r="K110" i="1"/>
  <c r="L110" i="1"/>
  <c r="J111" i="1"/>
  <c r="K111" i="1"/>
  <c r="L111" i="1" s="1"/>
  <c r="J112" i="1"/>
  <c r="K112" i="1"/>
  <c r="L112" i="1"/>
  <c r="J113" i="1"/>
  <c r="K113" i="1"/>
  <c r="J114" i="1"/>
  <c r="K114" i="1"/>
  <c r="L114" i="1"/>
  <c r="J115" i="1"/>
  <c r="K115" i="1"/>
  <c r="L115" i="1" s="1"/>
  <c r="J116" i="1"/>
  <c r="K116" i="1"/>
  <c r="L116" i="1" s="1"/>
  <c r="J117" i="1"/>
  <c r="K117" i="1"/>
  <c r="L117" i="1"/>
  <c r="J118" i="1"/>
  <c r="K118" i="1"/>
  <c r="L118" i="1"/>
  <c r="J119" i="1"/>
  <c r="K119" i="1"/>
  <c r="L119" i="1"/>
  <c r="J120" i="1"/>
  <c r="K120" i="1"/>
  <c r="L120" i="1" s="1"/>
  <c r="J121" i="1"/>
  <c r="K121" i="1"/>
  <c r="L121" i="1"/>
  <c r="J122" i="1"/>
  <c r="K122" i="1"/>
  <c r="L122" i="1" s="1"/>
  <c r="J123" i="1"/>
  <c r="K123" i="1"/>
  <c r="L123" i="1" s="1"/>
  <c r="J124" i="1"/>
  <c r="K124" i="1"/>
  <c r="L124" i="1" s="1"/>
  <c r="J125" i="1"/>
  <c r="K125" i="1"/>
  <c r="L125" i="1" s="1"/>
  <c r="J126" i="1"/>
  <c r="K126" i="1"/>
  <c r="L126" i="1"/>
  <c r="J127" i="1"/>
  <c r="K127" i="1"/>
  <c r="L127" i="1" s="1"/>
  <c r="J128" i="1"/>
  <c r="K128" i="1"/>
  <c r="L128" i="1" s="1"/>
  <c r="J129" i="1"/>
  <c r="K129" i="1"/>
  <c r="J130" i="1"/>
  <c r="K130" i="1"/>
  <c r="L130" i="1" s="1"/>
  <c r="J131" i="1"/>
  <c r="K131" i="1"/>
  <c r="L131" i="1" s="1"/>
  <c r="J132" i="1"/>
  <c r="K132" i="1"/>
  <c r="L132" i="1" s="1"/>
  <c r="J133" i="1"/>
  <c r="K133" i="1"/>
  <c r="L133" i="1"/>
  <c r="J134" i="1"/>
  <c r="K134" i="1"/>
  <c r="L134" i="1" s="1"/>
  <c r="J135" i="1"/>
  <c r="K135" i="1"/>
  <c r="L135" i="1"/>
  <c r="J136" i="1"/>
  <c r="K136" i="1"/>
  <c r="L136" i="1" s="1"/>
  <c r="J137" i="1"/>
  <c r="K137" i="1"/>
  <c r="L137" i="1"/>
  <c r="J138" i="1"/>
  <c r="K138" i="1"/>
  <c r="L138" i="1"/>
  <c r="J139" i="1"/>
  <c r="K139" i="1"/>
  <c r="J140" i="1"/>
  <c r="K140" i="1"/>
  <c r="L140" i="1"/>
  <c r="J141" i="1"/>
  <c r="K141" i="1"/>
  <c r="L141" i="1"/>
  <c r="J142" i="1"/>
  <c r="K142" i="1"/>
  <c r="L142" i="1"/>
  <c r="J143" i="1"/>
  <c r="K143" i="1"/>
  <c r="L143" i="1" s="1"/>
  <c r="J144" i="1"/>
  <c r="K144" i="1"/>
  <c r="L144" i="1"/>
  <c r="J145" i="1"/>
  <c r="K145" i="1"/>
  <c r="J146" i="1"/>
  <c r="K146" i="1"/>
  <c r="L146" i="1"/>
  <c r="J147" i="1"/>
  <c r="K147" i="1"/>
  <c r="L147" i="1" s="1"/>
  <c r="J148" i="1"/>
  <c r="K148" i="1"/>
  <c r="L148" i="1" s="1"/>
  <c r="J149" i="1"/>
  <c r="K149" i="1"/>
  <c r="L149" i="1"/>
  <c r="J150" i="1"/>
  <c r="K150" i="1"/>
  <c r="L150" i="1"/>
  <c r="J151" i="1"/>
  <c r="K151" i="1"/>
  <c r="L151" i="1"/>
  <c r="J152" i="1"/>
  <c r="K152" i="1"/>
  <c r="L152" i="1" s="1"/>
  <c r="J153" i="1"/>
  <c r="K153" i="1"/>
  <c r="L153" i="1"/>
  <c r="J154" i="1"/>
  <c r="K154" i="1"/>
  <c r="L154" i="1" s="1"/>
  <c r="J155" i="1"/>
  <c r="K155" i="1"/>
  <c r="L155" i="1" s="1"/>
  <c r="J156" i="1"/>
  <c r="K156" i="1"/>
  <c r="L156" i="1" s="1"/>
  <c r="J157" i="1"/>
  <c r="K157" i="1"/>
  <c r="L157" i="1" s="1"/>
  <c r="J158" i="1"/>
  <c r="K158" i="1"/>
  <c r="L158" i="1"/>
  <c r="J159" i="1"/>
  <c r="K159" i="1"/>
  <c r="L159" i="1" s="1"/>
  <c r="J160" i="1"/>
  <c r="K160" i="1"/>
  <c r="L160" i="1" s="1"/>
  <c r="J161" i="1"/>
  <c r="K161" i="1"/>
  <c r="J162" i="1"/>
  <c r="K162" i="1"/>
  <c r="L162" i="1" s="1"/>
  <c r="J163" i="1"/>
  <c r="K163" i="1"/>
  <c r="J164" i="1"/>
  <c r="K164" i="1"/>
  <c r="L164" i="1" s="1"/>
  <c r="J165" i="1"/>
  <c r="K165" i="1"/>
  <c r="L165" i="1"/>
  <c r="J166" i="1"/>
  <c r="K166" i="1"/>
  <c r="L166" i="1" s="1"/>
  <c r="J167" i="1"/>
  <c r="K167" i="1"/>
  <c r="L167" i="1"/>
  <c r="J168" i="1"/>
  <c r="K168" i="1"/>
  <c r="L168" i="1" s="1"/>
  <c r="J169" i="1"/>
  <c r="K169" i="1"/>
  <c r="L169" i="1"/>
  <c r="J170" i="1"/>
  <c r="K170" i="1"/>
  <c r="L170" i="1"/>
  <c r="J171" i="1"/>
  <c r="K171" i="1"/>
  <c r="J172" i="1"/>
  <c r="K172" i="1"/>
  <c r="L172" i="1"/>
  <c r="J173" i="1"/>
  <c r="K173" i="1"/>
  <c r="L173" i="1"/>
  <c r="J174" i="1"/>
  <c r="K174" i="1"/>
  <c r="L174" i="1"/>
  <c r="J175" i="1"/>
  <c r="K175" i="1"/>
  <c r="L175" i="1" s="1"/>
  <c r="J176" i="1"/>
  <c r="K176" i="1"/>
  <c r="L176" i="1"/>
  <c r="J177" i="1"/>
  <c r="K177" i="1"/>
  <c r="J178" i="1"/>
  <c r="K178" i="1"/>
  <c r="L178" i="1"/>
  <c r="J179" i="1"/>
  <c r="K179" i="1"/>
  <c r="L179" i="1" s="1"/>
  <c r="J180" i="1"/>
  <c r="K180" i="1"/>
  <c r="L180" i="1" s="1"/>
  <c r="J181" i="1"/>
  <c r="K181" i="1"/>
  <c r="L181" i="1"/>
  <c r="J182" i="1"/>
  <c r="K182" i="1"/>
  <c r="L182" i="1"/>
  <c r="J183" i="1"/>
  <c r="K183" i="1"/>
  <c r="L183" i="1"/>
  <c r="J184" i="1"/>
  <c r="K184" i="1"/>
  <c r="L184" i="1" s="1"/>
  <c r="J185" i="1"/>
  <c r="K185" i="1"/>
  <c r="L185" i="1"/>
  <c r="J186" i="1"/>
  <c r="K186" i="1"/>
  <c r="L186" i="1" s="1"/>
  <c r="J187" i="1"/>
  <c r="K187" i="1"/>
  <c r="L187" i="1" s="1"/>
  <c r="J188" i="1"/>
  <c r="K188" i="1"/>
  <c r="L188" i="1" s="1"/>
  <c r="J189" i="1"/>
  <c r="K189" i="1"/>
  <c r="L189" i="1" s="1"/>
  <c r="J190" i="1"/>
  <c r="K190" i="1"/>
  <c r="L190" i="1"/>
  <c r="J191" i="1"/>
  <c r="K191" i="1"/>
  <c r="L191" i="1" s="1"/>
  <c r="J192" i="1"/>
  <c r="K192" i="1"/>
  <c r="L192" i="1" s="1"/>
  <c r="J193" i="1"/>
  <c r="K193" i="1"/>
  <c r="J194" i="1"/>
  <c r="K194" i="1"/>
  <c r="L194" i="1" s="1"/>
  <c r="J195" i="1"/>
  <c r="K195" i="1"/>
  <c r="L195" i="1" s="1"/>
  <c r="J196" i="1"/>
  <c r="K196" i="1"/>
  <c r="L196" i="1" s="1"/>
  <c r="J197" i="1"/>
  <c r="K197" i="1"/>
  <c r="L197" i="1"/>
  <c r="J198" i="1"/>
  <c r="K198" i="1"/>
  <c r="L198" i="1" s="1"/>
  <c r="J199" i="1"/>
  <c r="K199" i="1"/>
  <c r="L199" i="1"/>
  <c r="J200" i="1"/>
  <c r="K200" i="1"/>
  <c r="L200" i="1" s="1"/>
  <c r="J201" i="1"/>
  <c r="K201" i="1"/>
  <c r="L201" i="1"/>
  <c r="J202" i="1"/>
  <c r="K202" i="1"/>
  <c r="L202" i="1"/>
  <c r="J203" i="1"/>
  <c r="K203" i="1"/>
  <c r="J204" i="1"/>
  <c r="K204" i="1"/>
  <c r="L204" i="1"/>
  <c r="J205" i="1"/>
  <c r="K205" i="1"/>
  <c r="L205" i="1"/>
  <c r="J206" i="1"/>
  <c r="K206" i="1"/>
  <c r="L206" i="1"/>
  <c r="J207" i="1"/>
  <c r="K207" i="1"/>
  <c r="L207" i="1" s="1"/>
  <c r="J208" i="1"/>
  <c r="K208" i="1"/>
  <c r="L208" i="1"/>
  <c r="J209" i="1"/>
  <c r="K209" i="1"/>
  <c r="J210" i="1"/>
  <c r="K210" i="1"/>
  <c r="L210" i="1"/>
  <c r="J211" i="1"/>
  <c r="K211" i="1"/>
  <c r="L211" i="1" s="1"/>
  <c r="J212" i="1"/>
  <c r="K212" i="1"/>
  <c r="L212" i="1" s="1"/>
  <c r="J213" i="1"/>
  <c r="K213" i="1"/>
  <c r="L213" i="1"/>
  <c r="J214" i="1"/>
  <c r="K214" i="1"/>
  <c r="L214" i="1"/>
  <c r="J215" i="1"/>
  <c r="K215" i="1"/>
  <c r="L215" i="1"/>
  <c r="J216" i="1"/>
  <c r="K216" i="1"/>
  <c r="L216" i="1" s="1"/>
  <c r="J217" i="1"/>
  <c r="K217" i="1"/>
  <c r="L217" i="1"/>
  <c r="J218" i="1"/>
  <c r="K218" i="1"/>
  <c r="L218" i="1" s="1"/>
  <c r="J219" i="1"/>
  <c r="K219" i="1"/>
  <c r="L219" i="1" s="1"/>
  <c r="J220" i="1"/>
  <c r="K220" i="1"/>
  <c r="L220" i="1" s="1"/>
  <c r="J221" i="1"/>
  <c r="K221" i="1"/>
  <c r="L221" i="1" s="1"/>
  <c r="J222" i="1"/>
  <c r="K222" i="1"/>
  <c r="L222" i="1"/>
  <c r="J223" i="1"/>
  <c r="K223" i="1"/>
  <c r="L223" i="1" s="1"/>
  <c r="J224" i="1"/>
  <c r="K224" i="1"/>
  <c r="L224" i="1" s="1"/>
  <c r="J225" i="1"/>
  <c r="K225" i="1"/>
  <c r="J226" i="1"/>
  <c r="K226" i="1"/>
  <c r="L226" i="1" s="1"/>
  <c r="J227" i="1"/>
  <c r="K227" i="1"/>
  <c r="J228" i="1"/>
  <c r="K228" i="1"/>
  <c r="L228" i="1" s="1"/>
  <c r="J229" i="1"/>
  <c r="K229" i="1"/>
  <c r="L229" i="1"/>
  <c r="J230" i="1"/>
  <c r="K230" i="1"/>
  <c r="L230" i="1" s="1"/>
  <c r="J231" i="1"/>
  <c r="K231" i="1"/>
  <c r="L231" i="1"/>
  <c r="J232" i="1"/>
  <c r="K232" i="1"/>
  <c r="L232" i="1" s="1"/>
  <c r="J233" i="1"/>
  <c r="K233" i="1"/>
  <c r="L233" i="1"/>
  <c r="J234" i="1"/>
  <c r="K234" i="1"/>
  <c r="L234" i="1"/>
  <c r="J235" i="1"/>
  <c r="K235" i="1"/>
  <c r="J236" i="1"/>
  <c r="K236" i="1"/>
  <c r="L236" i="1"/>
  <c r="J237" i="1"/>
  <c r="K237" i="1"/>
  <c r="L237" i="1"/>
  <c r="J238" i="1"/>
  <c r="K238" i="1"/>
  <c r="L238" i="1"/>
  <c r="J239" i="1"/>
  <c r="K239" i="1"/>
  <c r="L239" i="1" s="1"/>
  <c r="J240" i="1"/>
  <c r="K240" i="1"/>
  <c r="L240" i="1"/>
  <c r="J241" i="1"/>
  <c r="K241" i="1"/>
  <c r="J242" i="1"/>
  <c r="K242" i="1"/>
  <c r="L242" i="1"/>
  <c r="J243" i="1"/>
  <c r="K243" i="1"/>
  <c r="L243" i="1" s="1"/>
  <c r="J244" i="1"/>
  <c r="K244" i="1"/>
  <c r="L244" i="1" s="1"/>
  <c r="J245" i="1"/>
  <c r="K245" i="1"/>
  <c r="L245" i="1"/>
  <c r="J246" i="1"/>
  <c r="K246" i="1"/>
  <c r="L246" i="1"/>
  <c r="J247" i="1"/>
  <c r="K247" i="1"/>
  <c r="L247" i="1"/>
  <c r="J248" i="1"/>
  <c r="K248" i="1"/>
  <c r="L248" i="1" s="1"/>
  <c r="J249" i="1"/>
  <c r="K249" i="1"/>
  <c r="L249" i="1"/>
  <c r="J250" i="1"/>
  <c r="K250" i="1"/>
  <c r="L250" i="1" s="1"/>
  <c r="J251" i="1"/>
  <c r="K251" i="1"/>
  <c r="L251" i="1" s="1"/>
  <c r="J252" i="1"/>
  <c r="K252" i="1"/>
  <c r="L252" i="1" s="1"/>
  <c r="J253" i="1"/>
  <c r="K253" i="1"/>
  <c r="L253" i="1" s="1"/>
  <c r="J254" i="1"/>
  <c r="K254" i="1"/>
  <c r="L254" i="1"/>
  <c r="J255" i="1"/>
  <c r="K255" i="1"/>
  <c r="L255" i="1" s="1"/>
  <c r="J256" i="1"/>
  <c r="K256" i="1"/>
  <c r="L256" i="1" s="1"/>
  <c r="J257" i="1"/>
  <c r="K257" i="1"/>
  <c r="J258" i="1"/>
  <c r="K258" i="1"/>
  <c r="L258" i="1" s="1"/>
  <c r="J259" i="1"/>
  <c r="K259" i="1"/>
  <c r="L259" i="1" s="1"/>
  <c r="J260" i="1"/>
  <c r="K260" i="1"/>
  <c r="L260" i="1" s="1"/>
  <c r="J261" i="1"/>
  <c r="K261" i="1"/>
  <c r="L261" i="1"/>
  <c r="J262" i="1"/>
  <c r="K262" i="1"/>
  <c r="L262" i="1" s="1"/>
  <c r="J263" i="1"/>
  <c r="K263" i="1"/>
  <c r="L263" i="1"/>
  <c r="J264" i="1"/>
  <c r="K264" i="1"/>
  <c r="L264" i="1" s="1"/>
  <c r="J265" i="1"/>
  <c r="K265" i="1"/>
  <c r="L265" i="1"/>
  <c r="J266" i="1"/>
  <c r="K266" i="1"/>
  <c r="L266" i="1"/>
  <c r="J267" i="1"/>
  <c r="K267" i="1"/>
  <c r="J268" i="1"/>
  <c r="K268" i="1"/>
  <c r="L268" i="1"/>
  <c r="J269" i="1"/>
  <c r="K269" i="1"/>
  <c r="L269" i="1"/>
  <c r="J270" i="1"/>
  <c r="K270" i="1"/>
  <c r="L270" i="1"/>
  <c r="J271" i="1"/>
  <c r="K271" i="1"/>
  <c r="L271" i="1" s="1"/>
  <c r="J272" i="1"/>
  <c r="K272" i="1"/>
  <c r="L272" i="1"/>
  <c r="J273" i="1"/>
  <c r="K273" i="1"/>
  <c r="J274" i="1"/>
  <c r="K274" i="1"/>
  <c r="L274" i="1"/>
  <c r="J275" i="1"/>
  <c r="K275" i="1"/>
  <c r="L275" i="1" s="1"/>
  <c r="J276" i="1"/>
  <c r="K276" i="1"/>
  <c r="L276" i="1" s="1"/>
  <c r="J277" i="1"/>
  <c r="K277" i="1"/>
  <c r="L277" i="1"/>
  <c r="J278" i="1"/>
  <c r="K278" i="1"/>
  <c r="L278" i="1"/>
  <c r="J279" i="1"/>
  <c r="K279" i="1"/>
  <c r="L279" i="1"/>
  <c r="J280" i="1"/>
  <c r="K280" i="1"/>
  <c r="L280" i="1" s="1"/>
  <c r="J281" i="1"/>
  <c r="K281" i="1"/>
  <c r="L281" i="1"/>
  <c r="J282" i="1"/>
  <c r="K282" i="1"/>
  <c r="L282" i="1" s="1"/>
  <c r="J283" i="1"/>
  <c r="K283" i="1"/>
  <c r="L283" i="1" s="1"/>
  <c r="J284" i="1"/>
  <c r="K284" i="1"/>
  <c r="L284" i="1" s="1"/>
  <c r="J285" i="1"/>
  <c r="K285" i="1"/>
  <c r="L285" i="1" s="1"/>
  <c r="J286" i="1"/>
  <c r="K286" i="1"/>
  <c r="L286" i="1"/>
  <c r="J287" i="1"/>
  <c r="K287" i="1"/>
  <c r="L287" i="1" s="1"/>
  <c r="J288" i="1"/>
  <c r="K288" i="1"/>
  <c r="L288" i="1" s="1"/>
  <c r="J289" i="1"/>
  <c r="K289" i="1"/>
  <c r="J290" i="1"/>
  <c r="K290" i="1"/>
  <c r="L290" i="1" s="1"/>
  <c r="J291" i="1"/>
  <c r="K291" i="1"/>
  <c r="J292" i="1"/>
  <c r="K292" i="1"/>
  <c r="L292" i="1" s="1"/>
  <c r="J293" i="1"/>
  <c r="K293" i="1"/>
  <c r="L293" i="1"/>
  <c r="J294" i="1"/>
  <c r="K294" i="1"/>
  <c r="L294" i="1" s="1"/>
  <c r="J295" i="1"/>
  <c r="K295" i="1"/>
  <c r="L295" i="1"/>
  <c r="J296" i="1"/>
  <c r="K296" i="1"/>
  <c r="L296" i="1" s="1"/>
  <c r="J297" i="1"/>
  <c r="K297" i="1"/>
  <c r="L297" i="1"/>
  <c r="J298" i="1"/>
  <c r="K298" i="1"/>
  <c r="L298" i="1"/>
  <c r="J299" i="1"/>
  <c r="K299" i="1"/>
  <c r="J300" i="1"/>
  <c r="K300" i="1"/>
  <c r="L300" i="1"/>
  <c r="J301" i="1"/>
  <c r="K301" i="1"/>
  <c r="L301" i="1"/>
  <c r="J302" i="1"/>
  <c r="K302" i="1"/>
  <c r="L302" i="1"/>
  <c r="J303" i="1"/>
  <c r="K303" i="1"/>
  <c r="L303" i="1" s="1"/>
  <c r="J304" i="1"/>
  <c r="K304" i="1"/>
  <c r="L304" i="1"/>
  <c r="J305" i="1"/>
  <c r="K305" i="1"/>
  <c r="J306" i="1"/>
  <c r="K306" i="1"/>
  <c r="L306" i="1"/>
  <c r="J307" i="1"/>
  <c r="K307" i="1"/>
  <c r="L307" i="1" s="1"/>
  <c r="J308" i="1"/>
  <c r="K308" i="1"/>
  <c r="L308" i="1" s="1"/>
  <c r="J309" i="1"/>
  <c r="K309" i="1"/>
  <c r="L309" i="1"/>
  <c r="J310" i="1"/>
  <c r="K310" i="1"/>
  <c r="L310" i="1"/>
  <c r="J311" i="1"/>
  <c r="K311" i="1"/>
  <c r="L311" i="1"/>
  <c r="J312" i="1"/>
  <c r="K312" i="1"/>
  <c r="L312" i="1" s="1"/>
  <c r="J313" i="1"/>
  <c r="K313" i="1"/>
  <c r="L313" i="1"/>
  <c r="J314" i="1"/>
  <c r="K314" i="1"/>
  <c r="L314" i="1" s="1"/>
  <c r="J315" i="1"/>
  <c r="K315" i="1"/>
  <c r="L315" i="1" s="1"/>
  <c r="J316" i="1"/>
  <c r="K316" i="1"/>
  <c r="L316" i="1" s="1"/>
  <c r="J317" i="1"/>
  <c r="K317" i="1"/>
  <c r="L317" i="1" s="1"/>
  <c r="J318" i="1"/>
  <c r="K318" i="1"/>
  <c r="L318" i="1"/>
  <c r="J319" i="1"/>
  <c r="K319" i="1"/>
  <c r="L319" i="1" s="1"/>
  <c r="J320" i="1"/>
  <c r="K320" i="1"/>
  <c r="L320" i="1" s="1"/>
  <c r="J321" i="1"/>
  <c r="K321" i="1"/>
  <c r="J322" i="1"/>
  <c r="K322" i="1"/>
  <c r="L322" i="1" s="1"/>
  <c r="J323" i="1"/>
  <c r="K323" i="1"/>
  <c r="L323" i="1" s="1"/>
  <c r="J324" i="1"/>
  <c r="K324" i="1"/>
  <c r="L324" i="1"/>
  <c r="J325" i="1"/>
  <c r="K325" i="1"/>
  <c r="L325" i="1" s="1"/>
  <c r="J326" i="1"/>
  <c r="K326" i="1"/>
  <c r="L326" i="1"/>
  <c r="J327" i="1"/>
  <c r="K327" i="1"/>
  <c r="L327" i="1"/>
  <c r="J328" i="1"/>
  <c r="K328" i="1"/>
  <c r="L328" i="1"/>
  <c r="J329" i="1"/>
  <c r="K329" i="1"/>
  <c r="L329" i="1" s="1"/>
  <c r="J330" i="1"/>
  <c r="K330" i="1"/>
  <c r="L330" i="1"/>
  <c r="J331" i="1"/>
  <c r="K331" i="1"/>
  <c r="L331" i="1" s="1"/>
  <c r="J332" i="1"/>
  <c r="K332" i="1"/>
  <c r="L332" i="1"/>
  <c r="J333" i="1"/>
  <c r="K333" i="1"/>
  <c r="L333" i="1" s="1"/>
  <c r="J334" i="1"/>
  <c r="K334" i="1"/>
  <c r="L334" i="1"/>
  <c r="J335" i="1"/>
  <c r="K335" i="1"/>
  <c r="L335" i="1" s="1"/>
  <c r="J336" i="1"/>
  <c r="K336" i="1"/>
  <c r="L336" i="1" s="1"/>
  <c r="J337" i="1"/>
  <c r="K337" i="1"/>
  <c r="J338" i="1"/>
  <c r="K338" i="1"/>
  <c r="L338" i="1"/>
  <c r="J339" i="1"/>
  <c r="K339" i="1"/>
  <c r="L339" i="1" s="1"/>
  <c r="J340" i="1"/>
  <c r="K340" i="1"/>
  <c r="L340" i="1"/>
  <c r="J341" i="1"/>
  <c r="K341" i="1"/>
  <c r="L341" i="1" s="1"/>
  <c r="J342" i="1"/>
  <c r="K342" i="1"/>
  <c r="L342" i="1"/>
  <c r="J343" i="1"/>
  <c r="K343" i="1"/>
  <c r="L343" i="1" s="1"/>
  <c r="J344" i="1"/>
  <c r="K344" i="1"/>
  <c r="L344" i="1" s="1"/>
  <c r="J345" i="1"/>
  <c r="K345" i="1"/>
  <c r="L345" i="1" s="1"/>
  <c r="J346" i="1"/>
  <c r="K346" i="1"/>
  <c r="L346" i="1"/>
  <c r="J347" i="1"/>
  <c r="K347" i="1"/>
  <c r="L347" i="1" s="1"/>
  <c r="J348" i="1"/>
  <c r="K348" i="1"/>
  <c r="L348" i="1"/>
  <c r="J349" i="1"/>
  <c r="K349" i="1"/>
  <c r="L349" i="1"/>
  <c r="J350" i="1"/>
  <c r="K350" i="1"/>
  <c r="L350" i="1"/>
  <c r="J351" i="1"/>
  <c r="K351" i="1"/>
  <c r="L351" i="1" s="1"/>
  <c r="J352" i="1"/>
  <c r="K352" i="1"/>
  <c r="L352" i="1"/>
  <c r="J353" i="1"/>
  <c r="K353" i="1"/>
  <c r="J354" i="1"/>
  <c r="K354" i="1"/>
  <c r="L354" i="1"/>
  <c r="J355" i="1"/>
  <c r="K355" i="1"/>
  <c r="L355" i="1"/>
  <c r="J356" i="1"/>
  <c r="K356" i="1"/>
  <c r="L356" i="1"/>
  <c r="J357" i="1"/>
  <c r="K357" i="1"/>
  <c r="L357" i="1" s="1"/>
  <c r="J358" i="1"/>
  <c r="K358" i="1"/>
  <c r="L358" i="1"/>
  <c r="J359" i="1"/>
  <c r="K359" i="1"/>
  <c r="L359" i="1" s="1"/>
  <c r="J360" i="1"/>
  <c r="K360" i="1"/>
  <c r="L360" i="1"/>
  <c r="J361" i="1"/>
  <c r="K361" i="1"/>
  <c r="L361" i="1" s="1"/>
  <c r="J362" i="1"/>
  <c r="K362" i="1"/>
  <c r="L362" i="1" s="1"/>
  <c r="J363" i="1"/>
  <c r="K363" i="1"/>
  <c r="L363" i="1"/>
  <c r="J364" i="1"/>
  <c r="K364" i="1"/>
  <c r="L364" i="1"/>
  <c r="J365" i="1"/>
  <c r="K365" i="1"/>
  <c r="L365" i="1" s="1"/>
  <c r="J366" i="1"/>
  <c r="K366" i="1"/>
  <c r="L366" i="1"/>
  <c r="J367" i="1"/>
  <c r="K367" i="1"/>
  <c r="L367" i="1" s="1"/>
  <c r="J368" i="1"/>
  <c r="K368" i="1"/>
  <c r="L368" i="1" s="1"/>
  <c r="J369" i="1"/>
  <c r="K369" i="1"/>
  <c r="L369" i="1" s="1"/>
  <c r="J370" i="1"/>
  <c r="K370" i="1"/>
  <c r="L370" i="1"/>
  <c r="J371" i="1"/>
  <c r="K371" i="1"/>
  <c r="L371" i="1" s="1"/>
  <c r="J372" i="1"/>
  <c r="K372" i="1"/>
  <c r="L372" i="1"/>
  <c r="J373" i="1"/>
  <c r="K373" i="1"/>
  <c r="L373" i="1" s="1"/>
  <c r="J374" i="1"/>
  <c r="K374" i="1"/>
  <c r="L374" i="1"/>
  <c r="J375" i="1"/>
  <c r="K375" i="1"/>
  <c r="L375" i="1" s="1"/>
  <c r="J376" i="1"/>
  <c r="K376" i="1"/>
  <c r="L376" i="1" s="1"/>
  <c r="J377" i="1"/>
  <c r="K377" i="1"/>
  <c r="L377" i="1"/>
  <c r="J378" i="1"/>
  <c r="K378" i="1"/>
  <c r="L378" i="1"/>
  <c r="J379" i="1"/>
  <c r="K379" i="1"/>
  <c r="L379" i="1" s="1"/>
  <c r="J380" i="1"/>
  <c r="K380" i="1"/>
  <c r="L380" i="1"/>
  <c r="J381" i="1"/>
  <c r="K381" i="1"/>
  <c r="L381" i="1" s="1"/>
  <c r="J382" i="1"/>
  <c r="K382" i="1"/>
  <c r="L382" i="1"/>
  <c r="J383" i="1"/>
  <c r="K383" i="1"/>
  <c r="L383" i="1" s="1"/>
  <c r="J384" i="1"/>
  <c r="K384" i="1"/>
  <c r="L384" i="1" s="1"/>
  <c r="J385" i="1"/>
  <c r="K385" i="1"/>
  <c r="J386" i="1"/>
  <c r="K386" i="1"/>
  <c r="L386" i="1"/>
  <c r="J387" i="1"/>
  <c r="K387" i="1"/>
  <c r="L387" i="1" s="1"/>
  <c r="J388" i="1"/>
  <c r="K388" i="1"/>
  <c r="L388" i="1"/>
  <c r="J389" i="1"/>
  <c r="K389" i="1"/>
  <c r="L389" i="1" s="1"/>
  <c r="J390" i="1"/>
  <c r="K390" i="1"/>
  <c r="L390" i="1" s="1"/>
  <c r="J391" i="1"/>
  <c r="K391" i="1"/>
  <c r="L391" i="1"/>
  <c r="J392" i="1"/>
  <c r="K392" i="1"/>
  <c r="L392" i="1"/>
  <c r="J393" i="1"/>
  <c r="K393" i="1"/>
  <c r="L393" i="1" s="1"/>
  <c r="J394" i="1"/>
  <c r="K394" i="1"/>
  <c r="L394" i="1"/>
  <c r="J395" i="1"/>
  <c r="K395" i="1"/>
  <c r="L395" i="1" s="1"/>
  <c r="J396" i="1"/>
  <c r="K396" i="1"/>
  <c r="L396" i="1"/>
  <c r="J397" i="1"/>
  <c r="K397" i="1"/>
  <c r="L397" i="1" s="1"/>
  <c r="J398" i="1"/>
  <c r="K398" i="1"/>
  <c r="L398" i="1" s="1"/>
  <c r="J399" i="1"/>
  <c r="K399" i="1"/>
  <c r="J400" i="1"/>
  <c r="K400" i="1"/>
  <c r="L400" i="1" s="1"/>
  <c r="J401" i="1"/>
  <c r="K401" i="1"/>
  <c r="J402" i="1"/>
  <c r="K402" i="1"/>
  <c r="L402" i="1"/>
  <c r="J403" i="1"/>
  <c r="K403" i="1"/>
  <c r="L403" i="1" s="1"/>
  <c r="J404" i="1"/>
  <c r="K404" i="1"/>
  <c r="L404" i="1" s="1"/>
  <c r="J405" i="1"/>
  <c r="K405" i="1"/>
  <c r="L405" i="1" s="1"/>
  <c r="J406" i="1"/>
  <c r="K406" i="1"/>
  <c r="L406" i="1" s="1"/>
  <c r="J407" i="1"/>
  <c r="K407" i="1"/>
  <c r="L407" i="1" s="1"/>
  <c r="J408" i="1"/>
  <c r="K408" i="1"/>
  <c r="L408" i="1"/>
  <c r="J409" i="1"/>
  <c r="K409" i="1"/>
  <c r="L409" i="1" s="1"/>
  <c r="J410" i="1"/>
  <c r="K410" i="1"/>
  <c r="L410" i="1"/>
  <c r="J411" i="1"/>
  <c r="K411" i="1"/>
  <c r="L411" i="1"/>
  <c r="J412" i="1"/>
  <c r="K412" i="1"/>
  <c r="L412" i="1" s="1"/>
  <c r="J413" i="1"/>
  <c r="K413" i="1"/>
  <c r="L413" i="1"/>
  <c r="J414" i="1"/>
  <c r="K414" i="1"/>
  <c r="L414" i="1"/>
  <c r="J415" i="1"/>
  <c r="K415" i="1"/>
  <c r="L415" i="1" s="1"/>
  <c r="J416" i="1"/>
  <c r="K416" i="1"/>
  <c r="L416" i="1"/>
  <c r="J417" i="1"/>
  <c r="K417" i="1"/>
  <c r="L417" i="1" s="1"/>
  <c r="J418" i="1"/>
  <c r="K418" i="1"/>
  <c r="L418" i="1" s="1"/>
  <c r="J419" i="1"/>
  <c r="K419" i="1"/>
  <c r="L419" i="1"/>
  <c r="J420" i="1"/>
  <c r="K420" i="1"/>
  <c r="L420" i="1" s="1"/>
  <c r="J421" i="1"/>
  <c r="K421" i="1"/>
  <c r="L421" i="1" s="1"/>
  <c r="J422" i="1"/>
  <c r="K422" i="1"/>
  <c r="L422" i="1"/>
  <c r="J423" i="1"/>
  <c r="K423" i="1"/>
  <c r="L423" i="1" s="1"/>
  <c r="J424" i="1"/>
  <c r="K424" i="1"/>
  <c r="L424" i="1"/>
  <c r="J425" i="1"/>
  <c r="K425" i="1"/>
  <c r="L425" i="1"/>
  <c r="J426" i="1"/>
  <c r="K426" i="1"/>
  <c r="L426" i="1" s="1"/>
  <c r="J427" i="1"/>
  <c r="K427" i="1"/>
  <c r="L427" i="1" s="1"/>
  <c r="J428" i="1"/>
  <c r="K428" i="1"/>
  <c r="L428" i="1"/>
  <c r="J429" i="1"/>
  <c r="K429" i="1"/>
  <c r="L429" i="1" s="1"/>
  <c r="J430" i="1"/>
  <c r="K430" i="1"/>
  <c r="L430" i="1" s="1"/>
  <c r="J431" i="1"/>
  <c r="K431" i="1"/>
  <c r="L431" i="1" s="1"/>
  <c r="J432" i="1"/>
  <c r="K432" i="1"/>
  <c r="L432" i="1" s="1"/>
  <c r="J433" i="1"/>
  <c r="K433" i="1"/>
  <c r="L433" i="1" s="1"/>
  <c r="J434" i="1"/>
  <c r="K434" i="1"/>
  <c r="L434" i="1"/>
  <c r="J435" i="1"/>
  <c r="K435" i="1"/>
  <c r="L435" i="1" s="1"/>
  <c r="J436" i="1"/>
  <c r="K436" i="1"/>
  <c r="L436" i="1"/>
  <c r="J437" i="1"/>
  <c r="K437" i="1"/>
  <c r="L437" i="1" s="1"/>
  <c r="J438" i="1"/>
  <c r="K438" i="1"/>
  <c r="L438" i="1"/>
  <c r="J439" i="1"/>
  <c r="K439" i="1"/>
  <c r="L439" i="1"/>
  <c r="J440" i="1"/>
  <c r="K440" i="1"/>
  <c r="L440" i="1" s="1"/>
  <c r="J441" i="1"/>
  <c r="K441" i="1"/>
  <c r="L441" i="1"/>
  <c r="J442" i="1"/>
  <c r="K442" i="1"/>
  <c r="L442" i="1"/>
  <c r="J443" i="1"/>
  <c r="K443" i="1"/>
  <c r="L443" i="1" s="1"/>
  <c r="J444" i="1"/>
  <c r="K444" i="1"/>
  <c r="L444" i="1"/>
  <c r="J445" i="1"/>
  <c r="K445" i="1"/>
  <c r="L445" i="1" s="1"/>
  <c r="J446" i="1"/>
  <c r="K446" i="1"/>
  <c r="L446" i="1"/>
  <c r="J447" i="1"/>
  <c r="K447" i="1"/>
  <c r="L447" i="1" s="1"/>
  <c r="J448" i="1"/>
  <c r="K448" i="1"/>
  <c r="L448" i="1" s="1"/>
  <c r="J449" i="1"/>
  <c r="K449" i="1"/>
  <c r="J450" i="1"/>
  <c r="K450" i="1"/>
  <c r="L450" i="1"/>
  <c r="J451" i="1"/>
  <c r="K451" i="1"/>
  <c r="L451" i="1" s="1"/>
  <c r="J452" i="1"/>
  <c r="K452" i="1"/>
  <c r="L452" i="1"/>
  <c r="J453" i="1"/>
  <c r="K453" i="1"/>
  <c r="L453" i="1"/>
  <c r="J454" i="1"/>
  <c r="K454" i="1"/>
  <c r="L454" i="1"/>
  <c r="J455" i="1"/>
  <c r="K455" i="1"/>
  <c r="L455" i="1"/>
  <c r="J456" i="1"/>
  <c r="K456" i="1"/>
  <c r="L456" i="1" s="1"/>
  <c r="J457" i="1"/>
  <c r="K457" i="1"/>
  <c r="L457" i="1" s="1"/>
  <c r="J458" i="1"/>
  <c r="K458" i="1"/>
  <c r="L458" i="1"/>
  <c r="J459" i="1"/>
  <c r="K459" i="1"/>
  <c r="L459" i="1" s="1"/>
  <c r="J460" i="1"/>
  <c r="K460" i="1"/>
  <c r="L460" i="1"/>
  <c r="J461" i="1"/>
  <c r="K461" i="1"/>
  <c r="L461" i="1"/>
  <c r="J462" i="1"/>
  <c r="K462" i="1"/>
  <c r="L462" i="1"/>
  <c r="J463" i="1"/>
  <c r="K463" i="1"/>
  <c r="L463" i="1" s="1"/>
  <c r="J464" i="1"/>
  <c r="K464" i="1"/>
  <c r="L464" i="1"/>
  <c r="J465" i="1"/>
  <c r="K465" i="1"/>
  <c r="J466" i="1"/>
  <c r="K466" i="1"/>
  <c r="L466" i="1"/>
  <c r="J467" i="1"/>
  <c r="K467" i="1"/>
  <c r="L467" i="1"/>
  <c r="J468" i="1"/>
  <c r="K468" i="1"/>
  <c r="L468" i="1"/>
  <c r="J469" i="1"/>
  <c r="K469" i="1"/>
  <c r="L469" i="1"/>
  <c r="J470" i="1"/>
  <c r="K470" i="1"/>
  <c r="L470" i="1" s="1"/>
  <c r="J471" i="1"/>
  <c r="K471" i="1"/>
  <c r="L471" i="1" s="1"/>
  <c r="J472" i="1"/>
  <c r="K472" i="1"/>
  <c r="L472" i="1"/>
  <c r="J473" i="1"/>
  <c r="K473" i="1"/>
  <c r="L473" i="1" s="1"/>
  <c r="J474" i="1"/>
  <c r="K474" i="1"/>
  <c r="L474" i="1"/>
  <c r="J475" i="1"/>
  <c r="K475" i="1"/>
  <c r="L475" i="1"/>
  <c r="K6" i="1"/>
  <c r="K7" i="1"/>
  <c r="K8" i="1"/>
  <c r="K9" i="1"/>
  <c r="L9" i="1"/>
  <c r="K10" i="1"/>
  <c r="K11" i="1"/>
  <c r="K12" i="1"/>
  <c r="K13" i="1"/>
  <c r="K14" i="1"/>
  <c r="K15" i="1"/>
  <c r="K16" i="1"/>
  <c r="L16" i="1"/>
  <c r="K17" i="1"/>
  <c r="L17" i="1" s="1"/>
  <c r="K18" i="1"/>
  <c r="K19" i="1"/>
  <c r="L19" i="1" s="1"/>
  <c r="K20" i="1"/>
  <c r="K21" i="1"/>
  <c r="K22" i="1"/>
  <c r="K23" i="1"/>
  <c r="K24" i="1"/>
  <c r="K25" i="1"/>
  <c r="L25" i="1" s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L5" i="1" l="1"/>
  <c r="L12" i="1"/>
  <c r="L11" i="1"/>
  <c r="L8" i="1"/>
  <c r="L23" i="1"/>
  <c r="L13" i="1"/>
  <c r="L14" i="1"/>
  <c r="L18" i="1"/>
  <c r="L21" i="1"/>
  <c r="L22" i="1"/>
  <c r="L15" i="1"/>
  <c r="L6" i="1"/>
  <c r="L24" i="1"/>
  <c r="L20" i="1"/>
  <c r="L10" i="1"/>
  <c r="L7" i="1"/>
  <c r="M55" i="9"/>
  <c r="Q55" i="9" s="1"/>
  <c r="M280" i="9"/>
  <c r="Q280" i="9" s="1"/>
  <c r="M142" i="9"/>
  <c r="Q142" i="9" s="1"/>
  <c r="M355" i="9"/>
  <c r="Q355" i="9" s="1"/>
  <c r="M371" i="9"/>
  <c r="Q371" i="9" s="1"/>
  <c r="M94" i="9"/>
  <c r="Q94" i="9" s="1"/>
  <c r="M10" i="9"/>
  <c r="Q10" i="9" s="1"/>
  <c r="M128" i="9"/>
  <c r="Q128" i="9" s="1"/>
  <c r="M240" i="9"/>
  <c r="Q240" i="9" s="1"/>
  <c r="M214" i="9"/>
  <c r="Q214" i="9" s="1"/>
  <c r="M155" i="9"/>
  <c r="Q155" i="9" s="1"/>
  <c r="M385" i="9"/>
  <c r="Q385" i="9" s="1"/>
  <c r="M45" i="9"/>
  <c r="Q45" i="9" s="1"/>
  <c r="M453" i="9"/>
  <c r="Q453" i="9" s="1"/>
  <c r="M379" i="9"/>
  <c r="Q379" i="9" s="1"/>
  <c r="M92" i="9"/>
  <c r="Q92" i="9" s="1"/>
  <c r="M447" i="9"/>
  <c r="Q447" i="9" s="1"/>
  <c r="M61" i="9"/>
  <c r="Q61" i="9" s="1"/>
  <c r="M103" i="9"/>
  <c r="Q103" i="9" s="1"/>
  <c r="M219" i="9"/>
  <c r="Q219" i="9" s="1"/>
  <c r="M445" i="9"/>
  <c r="Q445" i="9" s="1"/>
  <c r="M352" i="9"/>
  <c r="Q352" i="9" s="1"/>
  <c r="M283" i="9"/>
  <c r="Q283" i="9" s="1"/>
  <c r="M307" i="9"/>
  <c r="Q307" i="9" s="1"/>
  <c r="M289" i="9"/>
  <c r="Q289" i="9" s="1"/>
  <c r="M400" i="9"/>
  <c r="Q400" i="9" s="1"/>
  <c r="M358" i="9"/>
  <c r="Q358" i="9" s="1"/>
  <c r="M54" i="9"/>
  <c r="Q54" i="9" s="1"/>
  <c r="M464" i="9"/>
  <c r="Q464" i="9" s="1"/>
  <c r="M164" i="9"/>
  <c r="Q164" i="9" s="1"/>
  <c r="M156" i="9"/>
  <c r="Q156" i="9" s="1"/>
  <c r="M153" i="9"/>
  <c r="Q153" i="9" s="1"/>
  <c r="M31" i="9"/>
  <c r="Q31" i="9" s="1"/>
  <c r="M50" i="9"/>
  <c r="Q50" i="9" s="1"/>
  <c r="M217" i="9"/>
  <c r="Q217" i="9" s="1"/>
  <c r="M197" i="9"/>
  <c r="Q197" i="9" s="1"/>
  <c r="M276" i="9"/>
  <c r="Q276" i="9" s="1"/>
  <c r="M15" i="9"/>
  <c r="Q15" i="9" s="1"/>
  <c r="M409" i="9"/>
  <c r="Q409" i="9" s="1"/>
  <c r="M209" i="9"/>
  <c r="Q209" i="9" s="1"/>
  <c r="M469" i="9"/>
  <c r="Q469" i="9" s="1"/>
  <c r="M102" i="9"/>
  <c r="Q102" i="9" s="1"/>
  <c r="M295" i="9"/>
  <c r="Q295" i="9" s="1"/>
  <c r="M185" i="9"/>
  <c r="Q185" i="9" s="1"/>
  <c r="M145" i="9"/>
  <c r="Q145" i="9" s="1"/>
  <c r="M330" i="9"/>
  <c r="Q330" i="9" s="1"/>
  <c r="M444" i="9"/>
  <c r="Q444" i="9" s="1"/>
  <c r="M373" i="9"/>
  <c r="Q373" i="9" s="1"/>
  <c r="M51" i="9"/>
  <c r="Q51" i="9" s="1"/>
  <c r="M41" i="9"/>
  <c r="Q41" i="9" s="1"/>
  <c r="M62" i="9"/>
  <c r="Q62" i="9" s="1"/>
  <c r="M127" i="9"/>
  <c r="Q127" i="9" s="1"/>
  <c r="M305" i="9"/>
  <c r="Q305" i="9" s="1"/>
  <c r="M457" i="9"/>
  <c r="Q457" i="9" s="1"/>
  <c r="M293" i="9"/>
  <c r="Q293" i="9" s="1"/>
  <c r="M170" i="9"/>
  <c r="Q170" i="9" s="1"/>
  <c r="M275" i="9"/>
  <c r="Q275" i="9" s="1"/>
  <c r="M194" i="9"/>
  <c r="Q194" i="9" s="1"/>
  <c r="M357" i="9"/>
  <c r="Q357" i="9" s="1"/>
  <c r="M53" i="9"/>
  <c r="Q53" i="9" s="1"/>
  <c r="M262" i="9"/>
  <c r="Q262" i="9" s="1"/>
  <c r="M134" i="9"/>
  <c r="Q134" i="9" s="1"/>
  <c r="M178" i="9"/>
  <c r="Q178" i="9" s="1"/>
  <c r="M99" i="9"/>
  <c r="Q99" i="9" s="1"/>
  <c r="M344" i="9"/>
  <c r="Q344" i="9" s="1"/>
  <c r="M187" i="9"/>
  <c r="Q187" i="9" s="1"/>
  <c r="M230" i="9"/>
  <c r="Q230" i="9" s="1"/>
  <c r="M369" i="9"/>
  <c r="Q369" i="9" s="1"/>
  <c r="M123" i="9"/>
  <c r="Q123" i="9" s="1"/>
  <c r="M5" i="9"/>
  <c r="Q5" i="9" s="1"/>
  <c r="M28" i="9"/>
  <c r="Q28" i="9" s="1"/>
  <c r="M462" i="9"/>
  <c r="Q462" i="9" s="1"/>
  <c r="M196" i="9"/>
  <c r="Q196" i="9" s="1"/>
  <c r="M273" i="9"/>
  <c r="Q273" i="9" s="1"/>
  <c r="M456" i="9"/>
  <c r="Q456" i="9" s="1"/>
  <c r="M253" i="9"/>
  <c r="Q253" i="9" s="1"/>
  <c r="M391" i="9"/>
  <c r="Q391" i="9" s="1"/>
  <c r="M43" i="9"/>
  <c r="Q43" i="9" s="1"/>
  <c r="M49" i="9"/>
  <c r="Q49" i="9" s="1"/>
  <c r="M106" i="9"/>
  <c r="Q106" i="9" s="1"/>
  <c r="M472" i="9"/>
  <c r="Q472" i="9" s="1"/>
  <c r="M475" i="9"/>
  <c r="Q475" i="9" s="1"/>
  <c r="M89" i="9"/>
  <c r="Q89" i="9" s="1"/>
  <c r="M57" i="9"/>
  <c r="Q57" i="9" s="1"/>
  <c r="M211" i="9"/>
  <c r="Q211" i="9" s="1"/>
  <c r="M438" i="9"/>
  <c r="Q438" i="9" s="1"/>
  <c r="M52" i="9"/>
  <c r="Q52" i="9" s="1"/>
  <c r="M107" i="9"/>
  <c r="Q107" i="9" s="1"/>
  <c r="M201" i="9"/>
  <c r="Q201" i="9" s="1"/>
  <c r="M474" i="9"/>
  <c r="Q474" i="9" s="1"/>
  <c r="M327" i="9"/>
  <c r="Q327" i="9" s="1"/>
  <c r="M318" i="9"/>
  <c r="Q318" i="9" s="1"/>
  <c r="M297" i="9"/>
  <c r="Q297" i="9" s="1"/>
  <c r="M302" i="9"/>
  <c r="Q302" i="9" s="1"/>
  <c r="M181" i="9"/>
  <c r="Q181" i="9" s="1"/>
  <c r="M172" i="9"/>
  <c r="Q172" i="9" s="1"/>
  <c r="M190" i="9"/>
  <c r="Q190" i="9" s="1"/>
  <c r="M118" i="9"/>
  <c r="Q118" i="9" s="1"/>
  <c r="M387" i="9"/>
  <c r="Q387" i="9" s="1"/>
  <c r="M64" i="9"/>
  <c r="Q64" i="9" s="1"/>
  <c r="M78" i="9"/>
  <c r="Q78" i="9" s="1"/>
  <c r="M212" i="9"/>
  <c r="Q212" i="9" s="1"/>
  <c r="M367" i="9"/>
  <c r="Q367" i="9" s="1"/>
  <c r="M334" i="9"/>
  <c r="Q334" i="9" s="1"/>
  <c r="M162" i="9"/>
  <c r="Q162" i="9" s="1"/>
  <c r="M467" i="9"/>
  <c r="Q467" i="9" s="1"/>
  <c r="M353" i="9"/>
  <c r="Q353" i="9" s="1"/>
  <c r="M63" i="9"/>
  <c r="Q63" i="9" s="1"/>
  <c r="M109" i="9"/>
  <c r="Q109" i="9" s="1"/>
  <c r="M191" i="9"/>
  <c r="Q191" i="9" s="1"/>
  <c r="M259" i="9"/>
  <c r="Q259" i="9" s="1"/>
  <c r="M38" i="9"/>
  <c r="Q38" i="9" s="1"/>
  <c r="M175" i="9"/>
  <c r="Q175" i="9" s="1"/>
  <c r="M207" i="9"/>
  <c r="Q207" i="9" s="1"/>
  <c r="M192" i="9"/>
  <c r="Q192" i="9" s="1"/>
  <c r="M440" i="9"/>
  <c r="Q440" i="9" s="1"/>
  <c r="M360" i="9"/>
  <c r="Q360" i="9" s="1"/>
  <c r="M419" i="9"/>
  <c r="Q419" i="9" s="1"/>
  <c r="M42" i="9"/>
  <c r="Q42" i="9" s="1"/>
  <c r="M470" i="9"/>
  <c r="Q470" i="9" s="1"/>
  <c r="M338" i="9"/>
  <c r="Q338" i="9" s="1"/>
  <c r="M174" i="9"/>
  <c r="Q174" i="9" s="1"/>
  <c r="M101" i="9"/>
  <c r="Q101" i="9" s="1"/>
  <c r="M242" i="9"/>
  <c r="Q242" i="9" s="1"/>
  <c r="M414" i="9"/>
  <c r="Q414" i="9" s="1"/>
  <c r="M73" i="9"/>
  <c r="Q73" i="9" s="1"/>
  <c r="M7" i="9"/>
  <c r="Q7" i="9" s="1"/>
  <c r="M279" i="9"/>
  <c r="Q279" i="9" s="1"/>
  <c r="M87" i="9"/>
  <c r="Q87" i="9" s="1"/>
  <c r="M47" i="9"/>
  <c r="Q47" i="9" s="1"/>
  <c r="M341" i="9"/>
  <c r="Q341" i="9" s="1"/>
  <c r="M210" i="9"/>
  <c r="Q210" i="9" s="1"/>
  <c r="M173" i="9"/>
  <c r="Q173" i="9" s="1"/>
  <c r="M370" i="9"/>
  <c r="Q370" i="9" s="1"/>
  <c r="M12" i="9"/>
  <c r="Q12" i="9" s="1"/>
  <c r="M124" i="9"/>
  <c r="Q124" i="9" s="1"/>
  <c r="M195" i="9"/>
  <c r="Q195" i="9" s="1"/>
  <c r="M67" i="9"/>
  <c r="Q67" i="9" s="1"/>
  <c r="M200" i="9"/>
  <c r="Q200" i="9" s="1"/>
  <c r="M282" i="9"/>
  <c r="Q282" i="9" s="1"/>
  <c r="M442" i="9"/>
  <c r="Q442" i="9" s="1"/>
  <c r="M410" i="9"/>
  <c r="Q410" i="9" s="1"/>
  <c r="M446" i="9"/>
  <c r="Q446" i="9" s="1"/>
  <c r="M434" i="9"/>
  <c r="Q434" i="9" s="1"/>
  <c r="M335" i="9"/>
  <c r="Q335" i="9" s="1"/>
  <c r="M138" i="9"/>
  <c r="Q138" i="9" s="1"/>
  <c r="M69" i="9"/>
  <c r="Q69" i="9" s="1"/>
  <c r="M130" i="9"/>
  <c r="Q130" i="9" s="1"/>
  <c r="M306" i="9"/>
  <c r="Q306" i="9" s="1"/>
  <c r="M97" i="9"/>
  <c r="Q97" i="9" s="1"/>
  <c r="M68" i="9"/>
  <c r="Q68" i="9" s="1"/>
  <c r="M136" i="9"/>
  <c r="Q136" i="9" s="1"/>
  <c r="M213" i="9"/>
  <c r="Q213" i="9" s="1"/>
  <c r="M443" i="9"/>
  <c r="Q443" i="9" s="1"/>
  <c r="M459" i="9"/>
  <c r="Q459" i="9" s="1"/>
  <c r="M458" i="9"/>
  <c r="Q458" i="9" s="1"/>
  <c r="M422" i="9"/>
  <c r="Q422" i="9" s="1"/>
  <c r="M278" i="9"/>
  <c r="Q278" i="9" s="1"/>
  <c r="M204" i="9"/>
  <c r="Q204" i="9" s="1"/>
  <c r="M436" i="9"/>
  <c r="Q436" i="9" s="1"/>
  <c r="M366" i="9"/>
  <c r="Q366" i="9" s="1"/>
  <c r="M17" i="9"/>
  <c r="Q17" i="9" s="1"/>
  <c r="M16" i="9"/>
  <c r="Q16" i="9" s="1"/>
  <c r="M241" i="9"/>
  <c r="Q241" i="9" s="1"/>
  <c r="M166" i="9"/>
  <c r="Q166" i="9" s="1"/>
  <c r="M281" i="9"/>
  <c r="Q281" i="9" s="1"/>
  <c r="M215" i="9"/>
  <c r="Q215" i="9" s="1"/>
  <c r="M296" i="9"/>
  <c r="Q296" i="9" s="1"/>
  <c r="M392" i="9"/>
  <c r="Q392" i="9" s="1"/>
  <c r="M404" i="9"/>
  <c r="Q404" i="9" s="1"/>
  <c r="M261" i="9"/>
  <c r="Q261" i="9" s="1"/>
  <c r="M329" i="9"/>
  <c r="Q329" i="9" s="1"/>
  <c r="M27" i="9"/>
  <c r="Q27" i="9" s="1"/>
  <c r="M416" i="9"/>
  <c r="Q416" i="9" s="1"/>
  <c r="M25" i="9"/>
  <c r="Q25" i="9" s="1"/>
  <c r="M82" i="9"/>
  <c r="Q82" i="9" s="1"/>
  <c r="M271" i="9"/>
  <c r="Q271" i="9" s="1"/>
  <c r="M267" i="9"/>
  <c r="Q267" i="9" s="1"/>
  <c r="M91" i="9"/>
  <c r="Q91" i="9" s="1"/>
  <c r="M244" i="9"/>
  <c r="Q244" i="9" s="1"/>
  <c r="M274" i="9"/>
  <c r="Q274" i="9" s="1"/>
  <c r="M348" i="9"/>
  <c r="Q348" i="9" s="1"/>
  <c r="M277" i="9"/>
  <c r="Q277" i="9" s="1"/>
  <c r="M122" i="9"/>
  <c r="Q122" i="9" s="1"/>
  <c r="M14" i="9"/>
  <c r="Q14" i="9" s="1"/>
  <c r="M354" i="9"/>
  <c r="Q354" i="9" s="1"/>
  <c r="M198" i="9"/>
  <c r="Q198" i="9" s="1"/>
  <c r="M236" i="9"/>
  <c r="Q236" i="9" s="1"/>
  <c r="M226" i="9"/>
  <c r="Q226" i="9" s="1"/>
  <c r="M386" i="9"/>
  <c r="Q386" i="9" s="1"/>
  <c r="M176" i="9"/>
  <c r="Q176" i="9" s="1"/>
  <c r="M377" i="9"/>
  <c r="Q377" i="9" s="1"/>
  <c r="M326" i="9"/>
  <c r="Q326" i="9" s="1"/>
  <c r="M33" i="9"/>
  <c r="Q33" i="9" s="1"/>
  <c r="M18" i="9"/>
  <c r="Q18" i="9" s="1"/>
  <c r="M32" i="9"/>
  <c r="Q32" i="9" s="1"/>
  <c r="M388" i="9"/>
  <c r="Q388" i="9" s="1"/>
  <c r="M424" i="9"/>
  <c r="Q424" i="9" s="1"/>
  <c r="M272" i="9"/>
  <c r="Q272" i="9" s="1"/>
  <c r="M144" i="9"/>
  <c r="Q144" i="9" s="1"/>
  <c r="M169" i="9"/>
  <c r="Q169" i="9" s="1"/>
  <c r="M59" i="9"/>
  <c r="Q59" i="9" s="1"/>
  <c r="M141" i="9"/>
  <c r="Q141" i="9" s="1"/>
  <c r="M21" i="9"/>
  <c r="Q21" i="9" s="1"/>
  <c r="M406" i="9"/>
  <c r="Q406" i="9" s="1"/>
  <c r="M420" i="9"/>
  <c r="Q420" i="9" s="1"/>
  <c r="M321" i="9"/>
  <c r="Q321" i="9" s="1"/>
  <c r="M265" i="9"/>
  <c r="Q265" i="9" s="1"/>
  <c r="M332" i="9"/>
  <c r="Q332" i="9" s="1"/>
  <c r="M36" i="9"/>
  <c r="Q36" i="9" s="1"/>
  <c r="M378" i="9"/>
  <c r="Q378" i="9" s="1"/>
  <c r="M393" i="9"/>
  <c r="Q393" i="9" s="1"/>
  <c r="M252" i="9"/>
  <c r="Q252" i="9" s="1"/>
  <c r="M216" i="9"/>
  <c r="Q216" i="9" s="1"/>
  <c r="M263" i="9"/>
  <c r="Q263" i="9" s="1"/>
  <c r="M85" i="9"/>
  <c r="Q85" i="9" s="1"/>
  <c r="M147" i="9"/>
  <c r="Q147" i="9" s="1"/>
  <c r="M441" i="9"/>
  <c r="Q441" i="9" s="1"/>
  <c r="M309" i="9"/>
  <c r="Q309" i="9" s="1"/>
  <c r="M461" i="9"/>
  <c r="Q461" i="9" s="1"/>
  <c r="M310" i="9"/>
  <c r="Q310" i="9" s="1"/>
  <c r="M380" i="9"/>
  <c r="Q380" i="9" s="1"/>
  <c r="M84" i="9"/>
  <c r="Q84" i="9" s="1"/>
  <c r="M384" i="9"/>
  <c r="Q384" i="9" s="1"/>
  <c r="M254" i="9"/>
  <c r="Q254" i="9" s="1"/>
  <c r="M34" i="9"/>
  <c r="Q34" i="9" s="1"/>
  <c r="M86" i="9"/>
  <c r="Q86" i="9" s="1"/>
  <c r="M22" i="9"/>
  <c r="Q22" i="9" s="1"/>
  <c r="M269" i="9"/>
  <c r="Q269" i="9" s="1"/>
  <c r="M95" i="9"/>
  <c r="Q95" i="9" s="1"/>
  <c r="M268" i="9"/>
  <c r="Q268" i="9" s="1"/>
  <c r="M312" i="9"/>
  <c r="Q312" i="9" s="1"/>
  <c r="M427" i="9"/>
  <c r="Q427" i="9" s="1"/>
  <c r="M460" i="9"/>
  <c r="Q460" i="9" s="1"/>
  <c r="M131" i="9"/>
  <c r="Q131" i="9" s="1"/>
  <c r="M60" i="9"/>
  <c r="Q60" i="9" s="1"/>
  <c r="M129" i="9"/>
  <c r="Q129" i="9" s="1"/>
  <c r="M58" i="9"/>
  <c r="Q58" i="9" s="1"/>
  <c r="M471" i="9"/>
  <c r="Q471" i="9" s="1"/>
  <c r="M234" i="9"/>
  <c r="Q234" i="9" s="1"/>
  <c r="M143" i="9"/>
  <c r="Q143" i="9" s="1"/>
  <c r="M35" i="9"/>
  <c r="Q35" i="9" s="1"/>
  <c r="M161" i="9"/>
  <c r="Q161" i="9" s="1"/>
  <c r="M374" i="9"/>
  <c r="Q374" i="9" s="1"/>
  <c r="M308" i="9"/>
  <c r="Q308" i="9" s="1"/>
  <c r="M29" i="9"/>
  <c r="Q29" i="9" s="1"/>
  <c r="M158" i="9"/>
  <c r="Q158" i="9" s="1"/>
  <c r="M390" i="9"/>
  <c r="Q390" i="9" s="1"/>
  <c r="M428" i="9"/>
  <c r="Q428" i="9" s="1"/>
  <c r="M468" i="9"/>
  <c r="Q468" i="9" s="1"/>
  <c r="M294" i="9"/>
  <c r="Q294" i="9" s="1"/>
  <c r="M160" i="9"/>
  <c r="Q160" i="9" s="1"/>
  <c r="M74" i="9"/>
  <c r="Q74" i="9" s="1"/>
  <c r="M381" i="9"/>
  <c r="Q381" i="9" s="1"/>
  <c r="M30" i="9"/>
  <c r="Q30" i="9" s="1"/>
  <c r="M288" i="9"/>
  <c r="Q288" i="9" s="1"/>
  <c r="M402" i="9"/>
  <c r="Q402" i="9" s="1"/>
  <c r="M44" i="9"/>
  <c r="Q44" i="9" s="1"/>
  <c r="M395" i="9"/>
  <c r="Q395" i="9" s="1"/>
  <c r="M111" i="9"/>
  <c r="Q111" i="9" s="1"/>
  <c r="M340" i="9"/>
  <c r="Q340" i="9" s="1"/>
  <c r="M365" i="9"/>
  <c r="Q365" i="9" s="1"/>
  <c r="M146" i="9"/>
  <c r="Q146" i="9" s="1"/>
  <c r="M220" i="9"/>
  <c r="Q220" i="9" s="1"/>
  <c r="M71" i="9"/>
  <c r="Q71" i="9" s="1"/>
  <c r="M319" i="9"/>
  <c r="Q319" i="9" s="1"/>
  <c r="M405" i="9"/>
  <c r="Q405" i="9" s="1"/>
  <c r="M6" i="9"/>
  <c r="Q6" i="9" s="1"/>
  <c r="E19" i="6" s="1"/>
  <c r="F19" i="6" s="1"/>
  <c r="M149" i="9"/>
  <c r="Q149" i="9" s="1"/>
  <c r="M188" i="9"/>
  <c r="Q188" i="9" s="1"/>
  <c r="M112" i="9"/>
  <c r="Q112" i="9" s="1"/>
  <c r="M167" i="9"/>
  <c r="Q167" i="9" s="1"/>
  <c r="M291" i="9"/>
  <c r="Q291" i="9" s="1"/>
  <c r="M40" i="9"/>
  <c r="Q40" i="9" s="1"/>
  <c r="M115" i="9"/>
  <c r="Q115" i="9" s="1"/>
  <c r="M120" i="9"/>
  <c r="Q120" i="9" s="1"/>
  <c r="M351" i="9"/>
  <c r="Q351" i="9" s="1"/>
  <c r="M343" i="9"/>
  <c r="Q343" i="9" s="1"/>
  <c r="M251" i="9"/>
  <c r="Q251" i="9" s="1"/>
  <c r="M423" i="9"/>
  <c r="Q423" i="9" s="1"/>
  <c r="M421" i="9"/>
  <c r="Q421" i="9" s="1"/>
  <c r="M408" i="9"/>
  <c r="Q408" i="9" s="1"/>
  <c r="M154" i="9"/>
  <c r="Q154" i="9" s="1"/>
  <c r="M9" i="9"/>
  <c r="Q9" i="9" s="1"/>
  <c r="M113" i="9"/>
  <c r="Q113" i="9" s="1"/>
  <c r="M285" i="9"/>
  <c r="Q285" i="9" s="1"/>
  <c r="M56" i="9"/>
  <c r="Q56" i="9" s="1"/>
  <c r="M48" i="9"/>
  <c r="Q48" i="9" s="1"/>
  <c r="M322" i="9"/>
  <c r="Q322" i="9" s="1"/>
  <c r="M104" i="9"/>
  <c r="Q104" i="9" s="1"/>
  <c r="M362" i="9"/>
  <c r="Q362" i="9" s="1"/>
  <c r="M320" i="9"/>
  <c r="Q320" i="9" s="1"/>
  <c r="M80" i="9"/>
  <c r="Q80" i="9" s="1"/>
  <c r="M81" i="9"/>
  <c r="Q81" i="9" s="1"/>
  <c r="M331" i="9"/>
  <c r="Q331" i="9" s="1"/>
  <c r="M205" i="9"/>
  <c r="Q205" i="9" s="1"/>
  <c r="M239" i="9"/>
  <c r="Q239" i="9" s="1"/>
  <c r="M342" i="9"/>
  <c r="Q342" i="9" s="1"/>
  <c r="M76" i="9"/>
  <c r="Q76" i="9" s="1"/>
  <c r="M100" i="9"/>
  <c r="Q100" i="9" s="1"/>
  <c r="M227" i="9"/>
  <c r="Q227" i="9" s="1"/>
  <c r="M372" i="9"/>
  <c r="Q372" i="9" s="1"/>
  <c r="M284" i="9"/>
  <c r="Q284" i="9" s="1"/>
  <c r="M228" i="9"/>
  <c r="Q228" i="9" s="1"/>
  <c r="M299" i="9"/>
  <c r="Q299" i="9" s="1"/>
  <c r="M140" i="9"/>
  <c r="Q140" i="9" s="1"/>
  <c r="M203" i="9"/>
  <c r="Q203" i="9" s="1"/>
  <c r="M193" i="9"/>
  <c r="Q193" i="9" s="1"/>
  <c r="M323" i="9"/>
  <c r="Q323" i="9" s="1"/>
  <c r="M90" i="9"/>
  <c r="Q90" i="9" s="1"/>
  <c r="M184" i="9"/>
  <c r="Q184" i="9" s="1"/>
  <c r="M159" i="9"/>
  <c r="Q159" i="9" s="1"/>
  <c r="M298" i="9"/>
  <c r="Q298" i="9" s="1"/>
  <c r="M8" i="9"/>
  <c r="Q8" i="9" s="1"/>
  <c r="M202" i="9"/>
  <c r="Q202" i="9" s="1"/>
  <c r="M232" i="9"/>
  <c r="Q232" i="9" s="1"/>
  <c r="M116" i="9"/>
  <c r="Q116" i="9" s="1"/>
  <c r="M199" i="9"/>
  <c r="Q199" i="9" s="1"/>
  <c r="M345" i="9"/>
  <c r="Q345" i="9" s="1"/>
  <c r="M46" i="9"/>
  <c r="Q46" i="9" s="1"/>
  <c r="M137" i="9"/>
  <c r="Q137" i="9" s="1"/>
  <c r="M133" i="9"/>
  <c r="Q133" i="9" s="1"/>
  <c r="M396" i="9"/>
  <c r="Q396" i="9" s="1"/>
  <c r="M394" i="9"/>
  <c r="Q394" i="9" s="1"/>
  <c r="M324" i="9"/>
  <c r="Q324" i="9" s="1"/>
  <c r="M65" i="9"/>
  <c r="Q65" i="9" s="1"/>
  <c r="M429" i="9"/>
  <c r="Q429" i="9" s="1"/>
  <c r="M437" i="9"/>
  <c r="Q437" i="9" s="1"/>
  <c r="M206" i="9"/>
  <c r="Q206" i="9" s="1"/>
  <c r="M435" i="9"/>
  <c r="Q435" i="9" s="1"/>
  <c r="M425" i="9"/>
  <c r="Q425" i="9" s="1"/>
  <c r="M264" i="9"/>
  <c r="Q264" i="9" s="1"/>
  <c r="M389" i="9"/>
  <c r="Q389" i="9" s="1"/>
  <c r="M125" i="9"/>
  <c r="Q125" i="9" s="1"/>
  <c r="M304" i="9"/>
  <c r="Q304" i="9" s="1"/>
  <c r="M96" i="9"/>
  <c r="Q96" i="9" s="1"/>
  <c r="M359" i="9"/>
  <c r="Q359" i="9" s="1"/>
  <c r="M317" i="9"/>
  <c r="Q317" i="9" s="1"/>
  <c r="M39" i="9"/>
  <c r="Q39" i="9" s="1"/>
  <c r="M72" i="9"/>
  <c r="Q72" i="9" s="1"/>
  <c r="M411" i="9"/>
  <c r="Q411" i="9" s="1"/>
  <c r="M222" i="9"/>
  <c r="Q222" i="9" s="1"/>
  <c r="M258" i="9"/>
  <c r="Q258" i="9" s="1"/>
  <c r="M70" i="9"/>
  <c r="Q70" i="9" s="1"/>
  <c r="M246" i="9"/>
  <c r="Q246" i="9" s="1"/>
  <c r="M11" i="9"/>
  <c r="Q11" i="9" s="1"/>
  <c r="E22" i="6" s="1"/>
  <c r="F22" i="6" s="1"/>
  <c r="M223" i="9"/>
  <c r="Q223" i="9" s="1"/>
  <c r="M163" i="9"/>
  <c r="Q163" i="9" s="1"/>
  <c r="M151" i="9"/>
  <c r="Q151" i="9" s="1"/>
  <c r="M177" i="9"/>
  <c r="Q177" i="9" s="1"/>
  <c r="M23" i="9"/>
  <c r="Q23" i="9" s="1"/>
  <c r="M224" i="9"/>
  <c r="Q224" i="9" s="1"/>
  <c r="M235" i="9"/>
  <c r="Q235" i="9" s="1"/>
  <c r="M286" i="9"/>
  <c r="Q286" i="9" s="1"/>
  <c r="M245" i="9"/>
  <c r="Q245" i="9" s="1"/>
  <c r="M315" i="9"/>
  <c r="Q315" i="9" s="1"/>
  <c r="M301" i="9"/>
  <c r="Q301" i="9" s="1"/>
  <c r="M336" i="9"/>
  <c r="Q336" i="9" s="1"/>
  <c r="M229" i="9"/>
  <c r="Q229" i="9" s="1"/>
  <c r="M132" i="9"/>
  <c r="Q132" i="9" s="1"/>
  <c r="M463" i="9"/>
  <c r="Q463" i="9" s="1"/>
  <c r="M451" i="9"/>
  <c r="Q451" i="9" s="1"/>
  <c r="M328" i="9"/>
  <c r="Q328" i="9" s="1"/>
  <c r="M433" i="9"/>
  <c r="Q433" i="9" s="1"/>
  <c r="M407" i="9"/>
  <c r="Q407" i="9" s="1"/>
  <c r="M270" i="9"/>
  <c r="Q270" i="9" s="1"/>
  <c r="M183" i="9"/>
  <c r="Q183" i="9" s="1"/>
  <c r="M431" i="9"/>
  <c r="Q431" i="9" s="1"/>
  <c r="M26" i="9"/>
  <c r="Q26" i="9" s="1"/>
  <c r="M255" i="9"/>
  <c r="Q255" i="9" s="1"/>
  <c r="M350" i="9"/>
  <c r="Q350" i="9" s="1"/>
  <c r="M314" i="9"/>
  <c r="Q314" i="9" s="1"/>
  <c r="M139" i="9"/>
  <c r="Q139" i="9" s="1"/>
  <c r="M126" i="9"/>
  <c r="Q126" i="9" s="1"/>
  <c r="M250" i="9"/>
  <c r="Q250" i="9" s="1"/>
  <c r="M415" i="9"/>
  <c r="Q415" i="9" s="1"/>
  <c r="M399" i="9"/>
  <c r="Q399" i="9" s="1"/>
  <c r="M248" i="9"/>
  <c r="Q248" i="9" s="1"/>
  <c r="M233" i="9"/>
  <c r="Q233" i="9" s="1"/>
  <c r="M337" i="9"/>
  <c r="Q337" i="9" s="1"/>
  <c r="M148" i="9"/>
  <c r="Q148" i="9" s="1"/>
  <c r="M430" i="9"/>
  <c r="Q430" i="9" s="1"/>
  <c r="M466" i="9"/>
  <c r="Q466" i="9" s="1"/>
  <c r="M135" i="9"/>
  <c r="Q135" i="9" s="1"/>
  <c r="M186" i="9"/>
  <c r="Q186" i="9" s="1"/>
  <c r="M108" i="9"/>
  <c r="Q108" i="9" s="1"/>
  <c r="M418" i="9"/>
  <c r="Q418" i="9" s="1"/>
  <c r="M119" i="9"/>
  <c r="Q119" i="9" s="1"/>
  <c r="M426" i="9"/>
  <c r="Q426" i="9" s="1"/>
  <c r="M79" i="9"/>
  <c r="Q79" i="9" s="1"/>
  <c r="M260" i="9"/>
  <c r="Q260" i="9" s="1"/>
  <c r="M37" i="9"/>
  <c r="Q37" i="9" s="1"/>
  <c r="M257" i="9"/>
  <c r="Q257" i="9" s="1"/>
  <c r="M165" i="9"/>
  <c r="Q165" i="9" s="1"/>
  <c r="M189" i="9"/>
  <c r="Q189" i="9" s="1"/>
  <c r="M179" i="9"/>
  <c r="Q179" i="9" s="1"/>
  <c r="M98" i="9"/>
  <c r="Q98" i="9" s="1"/>
  <c r="M243" i="9"/>
  <c r="Q243" i="9" s="1"/>
  <c r="M237" i="9"/>
  <c r="Q237" i="9" s="1"/>
  <c r="M349" i="9"/>
  <c r="Q349" i="9" s="1"/>
  <c r="M266" i="9"/>
  <c r="Q266" i="9" s="1"/>
  <c r="M439" i="9"/>
  <c r="Q439" i="9" s="1"/>
  <c r="M303" i="9"/>
  <c r="Q303" i="9" s="1"/>
  <c r="M412" i="9"/>
  <c r="Q412" i="9" s="1"/>
  <c r="M83" i="9"/>
  <c r="Q83" i="9" s="1"/>
  <c r="M152" i="9"/>
  <c r="Q152" i="9" s="1"/>
  <c r="M313" i="9"/>
  <c r="Q313" i="9" s="1"/>
  <c r="M452" i="9"/>
  <c r="Q452" i="9" s="1"/>
  <c r="M398" i="9"/>
  <c r="Q398" i="9" s="1"/>
  <c r="M168" i="9"/>
  <c r="Q168" i="9" s="1"/>
  <c r="M93" i="9"/>
  <c r="Q93" i="9" s="1"/>
  <c r="M376" i="9"/>
  <c r="Q376" i="9" s="1"/>
  <c r="M20" i="9"/>
  <c r="Q20" i="9" s="1"/>
  <c r="M383" i="9"/>
  <c r="Q383" i="9" s="1"/>
  <c r="M347" i="9"/>
  <c r="Q347" i="9" s="1"/>
  <c r="M311" i="9"/>
  <c r="Q311" i="9" s="1"/>
  <c r="M105" i="9"/>
  <c r="Q105" i="9" s="1"/>
  <c r="M114" i="9"/>
  <c r="Q114" i="9" s="1"/>
  <c r="M346" i="9"/>
  <c r="Q346" i="9" s="1"/>
  <c r="M292" i="9"/>
  <c r="Q292" i="9" s="1"/>
  <c r="M13" i="9"/>
  <c r="Q13" i="9" s="1"/>
  <c r="M150" i="9"/>
  <c r="Q150" i="9" s="1"/>
  <c r="M432" i="9"/>
  <c r="Q432" i="9" s="1"/>
  <c r="M339" i="9"/>
  <c r="Q339" i="9" s="1"/>
  <c r="M157" i="9"/>
  <c r="Q157" i="9" s="1"/>
  <c r="M20" i="8"/>
  <c r="Q20" i="8" s="1"/>
  <c r="M89" i="8"/>
  <c r="Q89" i="8" s="1"/>
  <c r="M95" i="8"/>
  <c r="Q95" i="8" s="1"/>
  <c r="M295" i="8"/>
  <c r="Q295" i="8" s="1"/>
  <c r="M168" i="8"/>
  <c r="Q168" i="8" s="1"/>
  <c r="M383" i="8"/>
  <c r="Q383" i="8" s="1"/>
  <c r="M136" i="8"/>
  <c r="Q136" i="8" s="1"/>
  <c r="M292" i="8"/>
  <c r="Q292" i="8" s="1"/>
  <c r="M99" i="8"/>
  <c r="Q99" i="8" s="1"/>
  <c r="M72" i="8"/>
  <c r="Q72" i="8" s="1"/>
  <c r="M469" i="8"/>
  <c r="Q469" i="8" s="1"/>
  <c r="M352" i="8"/>
  <c r="Q352" i="8" s="1"/>
  <c r="M244" i="8"/>
  <c r="Q244" i="8" s="1"/>
  <c r="M111" i="8"/>
  <c r="Q111" i="8" s="1"/>
  <c r="M55" i="8"/>
  <c r="Q55" i="8" s="1"/>
  <c r="M183" i="8"/>
  <c r="Q183" i="8" s="1"/>
  <c r="M377" i="8"/>
  <c r="Q377" i="8" s="1"/>
  <c r="M58" i="8"/>
  <c r="Q58" i="8" s="1"/>
  <c r="M29" i="8"/>
  <c r="Q29" i="8" s="1"/>
  <c r="M222" i="8"/>
  <c r="Q222" i="8" s="1"/>
  <c r="M276" i="8"/>
  <c r="Q276" i="8" s="1"/>
  <c r="M462" i="8"/>
  <c r="Q462" i="8" s="1"/>
  <c r="M180" i="8"/>
  <c r="Q180" i="8" s="1"/>
  <c r="M466" i="8"/>
  <c r="Q466" i="8" s="1"/>
  <c r="M225" i="8"/>
  <c r="Q225" i="8" s="1"/>
  <c r="M234" i="8"/>
  <c r="Q234" i="8" s="1"/>
  <c r="M291" i="8"/>
  <c r="Q291" i="8" s="1"/>
  <c r="M327" i="8"/>
  <c r="Q327" i="8" s="1"/>
  <c r="M445" i="8"/>
  <c r="Q445" i="8" s="1"/>
  <c r="M32" i="8"/>
  <c r="Q32" i="8" s="1"/>
  <c r="M109" i="8"/>
  <c r="Q109" i="8" s="1"/>
  <c r="M152" i="8"/>
  <c r="Q152" i="8" s="1"/>
  <c r="M349" i="8"/>
  <c r="Q349" i="8" s="1"/>
  <c r="M16" i="8"/>
  <c r="Q16" i="8" s="1"/>
  <c r="M170" i="8"/>
  <c r="Q170" i="8" s="1"/>
  <c r="M401" i="8"/>
  <c r="Q401" i="8" s="1"/>
  <c r="M220" i="8"/>
  <c r="Q220" i="8" s="1"/>
  <c r="M306" i="8"/>
  <c r="Q306" i="8" s="1"/>
  <c r="M135" i="8"/>
  <c r="Q135" i="8" s="1"/>
  <c r="M134" i="8"/>
  <c r="Q134" i="8" s="1"/>
  <c r="M395" i="8"/>
  <c r="Q395" i="8" s="1"/>
  <c r="M102" i="8"/>
  <c r="Q102" i="8" s="1"/>
  <c r="M281" i="8"/>
  <c r="Q281" i="8" s="1"/>
  <c r="M354" i="8"/>
  <c r="Q354" i="8" s="1"/>
  <c r="M6" i="8"/>
  <c r="Q6" i="8" s="1"/>
  <c r="M204" i="8"/>
  <c r="Q204" i="8" s="1"/>
  <c r="M384" i="8"/>
  <c r="Q384" i="8" s="1"/>
  <c r="M142" i="8"/>
  <c r="Q142" i="8" s="1"/>
  <c r="M258" i="8"/>
  <c r="Q258" i="8" s="1"/>
  <c r="M310" i="8"/>
  <c r="Q310" i="8" s="1"/>
  <c r="M444" i="8"/>
  <c r="Q444" i="8" s="1"/>
  <c r="M112" i="8"/>
  <c r="Q112" i="8" s="1"/>
  <c r="M147" i="8"/>
  <c r="Q147" i="8" s="1"/>
  <c r="M273" i="8"/>
  <c r="Q273" i="8" s="1"/>
  <c r="M409" i="8"/>
  <c r="Q409" i="8" s="1"/>
  <c r="M230" i="8"/>
  <c r="Q230" i="8" s="1"/>
  <c r="M87" i="8"/>
  <c r="Q87" i="8" s="1"/>
  <c r="M378" i="8"/>
  <c r="Q378" i="8" s="1"/>
  <c r="M71" i="8"/>
  <c r="Q71" i="8" s="1"/>
  <c r="M140" i="8"/>
  <c r="Q140" i="8" s="1"/>
  <c r="M49" i="8"/>
  <c r="Q49" i="8" s="1"/>
  <c r="M241" i="8"/>
  <c r="Q241" i="8" s="1"/>
  <c r="M364" i="8"/>
  <c r="Q364" i="8" s="1"/>
  <c r="M467" i="8"/>
  <c r="Q467" i="8" s="1"/>
  <c r="M279" i="8"/>
  <c r="Q279" i="8" s="1"/>
  <c r="M219" i="8"/>
  <c r="Q219" i="8" s="1"/>
  <c r="M305" i="8"/>
  <c r="Q305" i="8" s="1"/>
  <c r="M454" i="8"/>
  <c r="Q454" i="8" s="1"/>
  <c r="M184" i="8"/>
  <c r="Q184" i="8" s="1"/>
  <c r="M344" i="8"/>
  <c r="Q344" i="8" s="1"/>
  <c r="M470" i="8"/>
  <c r="Q470" i="8" s="1"/>
  <c r="M130" i="8"/>
  <c r="Q130" i="8" s="1"/>
  <c r="M126" i="8"/>
  <c r="Q126" i="8" s="1"/>
  <c r="M297" i="8"/>
  <c r="Q297" i="8" s="1"/>
  <c r="M315" i="8"/>
  <c r="Q315" i="8" s="1"/>
  <c r="M435" i="8"/>
  <c r="Q435" i="8" s="1"/>
  <c r="M372" i="8"/>
  <c r="Q372" i="8" s="1"/>
  <c r="M246" i="8"/>
  <c r="Q246" i="8" s="1"/>
  <c r="M64" i="8"/>
  <c r="Q64" i="8" s="1"/>
  <c r="M316" i="8"/>
  <c r="Q316" i="8" s="1"/>
  <c r="M132" i="8"/>
  <c r="Q132" i="8" s="1"/>
  <c r="M120" i="8"/>
  <c r="Q120" i="8" s="1"/>
  <c r="M303" i="8"/>
  <c r="Q303" i="8" s="1"/>
  <c r="M413" i="8"/>
  <c r="Q413" i="8" s="1"/>
  <c r="M217" i="8"/>
  <c r="Q217" i="8" s="1"/>
  <c r="M333" i="8"/>
  <c r="Q333" i="8" s="1"/>
  <c r="M448" i="8"/>
  <c r="Q448" i="8" s="1"/>
  <c r="M457" i="8"/>
  <c r="Q457" i="8" s="1"/>
  <c r="M309" i="8"/>
  <c r="Q309" i="8" s="1"/>
  <c r="M350" i="8"/>
  <c r="Q350" i="8" s="1"/>
  <c r="M223" i="8"/>
  <c r="Q223" i="8" s="1"/>
  <c r="M348" i="8"/>
  <c r="Q348" i="8" s="1"/>
  <c r="M45" i="8"/>
  <c r="Q45" i="8" s="1"/>
  <c r="M117" i="8"/>
  <c r="Q117" i="8" s="1"/>
  <c r="M103" i="8"/>
  <c r="Q103" i="8" s="1"/>
  <c r="M259" i="8"/>
  <c r="Q259" i="8" s="1"/>
  <c r="M77" i="8"/>
  <c r="Q77" i="8" s="1"/>
  <c r="M337" i="8"/>
  <c r="Q337" i="8" s="1"/>
  <c r="M271" i="8"/>
  <c r="Q271" i="8" s="1"/>
  <c r="M339" i="8"/>
  <c r="Q339" i="8" s="1"/>
  <c r="M472" i="8"/>
  <c r="Q472" i="8" s="1"/>
  <c r="M211" i="8"/>
  <c r="Q211" i="8" s="1"/>
  <c r="M399" i="8"/>
  <c r="Q399" i="8" s="1"/>
  <c r="M165" i="8"/>
  <c r="Q165" i="8" s="1"/>
  <c r="M153" i="8"/>
  <c r="Q153" i="8" s="1"/>
  <c r="M151" i="8"/>
  <c r="Q151" i="8" s="1"/>
  <c r="M308" i="8"/>
  <c r="Q308" i="8" s="1"/>
  <c r="M326" i="8"/>
  <c r="Q326" i="8" s="1"/>
  <c r="M336" i="8"/>
  <c r="Q336" i="8" s="1"/>
  <c r="M205" i="8"/>
  <c r="Q205" i="8" s="1"/>
  <c r="M28" i="8"/>
  <c r="Q28" i="8" s="1"/>
  <c r="M325" i="8"/>
  <c r="Q325" i="8" s="1"/>
  <c r="M163" i="8"/>
  <c r="Q163" i="8" s="1"/>
  <c r="M267" i="8"/>
  <c r="Q267" i="8" s="1"/>
  <c r="M362" i="8"/>
  <c r="Q362" i="8" s="1"/>
  <c r="M431" i="8"/>
  <c r="Q431" i="8" s="1"/>
  <c r="M346" i="8"/>
  <c r="Q346" i="8" s="1"/>
  <c r="M178" i="8"/>
  <c r="Q178" i="8" s="1"/>
  <c r="M476" i="8"/>
  <c r="Q476" i="8" s="1"/>
  <c r="M299" i="8"/>
  <c r="Q299" i="8" s="1"/>
  <c r="M270" i="8"/>
  <c r="Q270" i="8" s="1"/>
  <c r="M332" i="8"/>
  <c r="Q332" i="8" s="1"/>
  <c r="M396" i="8"/>
  <c r="Q396" i="8" s="1"/>
  <c r="M400" i="8"/>
  <c r="Q400" i="8" s="1"/>
  <c r="M338" i="8"/>
  <c r="Q338" i="8" s="1"/>
  <c r="M318" i="8"/>
  <c r="Q318" i="8" s="1"/>
  <c r="M67" i="8"/>
  <c r="Q67" i="8" s="1"/>
  <c r="M52" i="8"/>
  <c r="Q52" i="8" s="1"/>
  <c r="M238" i="8"/>
  <c r="Q238" i="8" s="1"/>
  <c r="M171" i="8"/>
  <c r="Q171" i="8" s="1"/>
  <c r="M224" i="8"/>
  <c r="Q224" i="8" s="1"/>
  <c r="M237" i="8"/>
  <c r="Q237" i="8" s="1"/>
  <c r="M39" i="8"/>
  <c r="Q39" i="8" s="1"/>
  <c r="M449" i="8"/>
  <c r="Q449" i="8" s="1"/>
  <c r="M239" i="8"/>
  <c r="Q239" i="8" s="1"/>
  <c r="M36" i="8"/>
  <c r="Q36" i="8" s="1"/>
  <c r="M213" i="8"/>
  <c r="Q213" i="8" s="1"/>
  <c r="M34" i="8"/>
  <c r="Q34" i="8" s="1"/>
  <c r="M427" i="8"/>
  <c r="Q427" i="8" s="1"/>
  <c r="M369" i="8"/>
  <c r="Q369" i="8" s="1"/>
  <c r="M252" i="8"/>
  <c r="Q252" i="8" s="1"/>
  <c r="M423" i="8"/>
  <c r="Q423" i="8" s="1"/>
  <c r="M397" i="8"/>
  <c r="Q397" i="8" s="1"/>
  <c r="M275" i="8"/>
  <c r="Q275" i="8" s="1"/>
  <c r="M50" i="8"/>
  <c r="Q50" i="8" s="1"/>
  <c r="M38" i="8"/>
  <c r="Q38" i="8" s="1"/>
  <c r="M228" i="8"/>
  <c r="Q228" i="8" s="1"/>
  <c r="M272" i="8"/>
  <c r="Q272" i="8" s="1"/>
  <c r="M40" i="8"/>
  <c r="Q40" i="8" s="1"/>
  <c r="M243" i="8"/>
  <c r="Q243" i="8" s="1"/>
  <c r="M286" i="8"/>
  <c r="Q286" i="8" s="1"/>
  <c r="M320" i="8"/>
  <c r="Q320" i="8" s="1"/>
  <c r="M86" i="8"/>
  <c r="Q86" i="8" s="1"/>
  <c r="M157" i="8"/>
  <c r="Q157" i="8" s="1"/>
  <c r="M453" i="8"/>
  <c r="Q453" i="8" s="1"/>
  <c r="M412" i="8"/>
  <c r="Q412" i="8" s="1"/>
  <c r="M46" i="8"/>
  <c r="Q46" i="8" s="1"/>
  <c r="M430" i="8"/>
  <c r="Q430" i="8" s="1"/>
  <c r="M193" i="8"/>
  <c r="Q193" i="8" s="1"/>
  <c r="M31" i="8"/>
  <c r="Q31" i="8" s="1"/>
  <c r="M439" i="8"/>
  <c r="Q439" i="8" s="1"/>
  <c r="M47" i="8"/>
  <c r="Q47" i="8" s="1"/>
  <c r="M92" i="8"/>
  <c r="Q92" i="8" s="1"/>
  <c r="M194" i="8"/>
  <c r="Q194" i="8" s="1"/>
  <c r="M161" i="8"/>
  <c r="Q161" i="8" s="1"/>
  <c r="M160" i="8"/>
  <c r="Q160" i="8" s="1"/>
  <c r="M129" i="8"/>
  <c r="Q129" i="8" s="1"/>
  <c r="M53" i="8"/>
  <c r="Q53" i="8" s="1"/>
  <c r="M26" i="8"/>
  <c r="Q26" i="8" s="1"/>
  <c r="M61" i="8"/>
  <c r="Q61" i="8" s="1"/>
  <c r="M73" i="8"/>
  <c r="Q73" i="8" s="1"/>
  <c r="M419" i="8"/>
  <c r="Q419" i="8" s="1"/>
  <c r="M392" i="8"/>
  <c r="Q392" i="8" s="1"/>
  <c r="M471" i="8"/>
  <c r="Q471" i="8" s="1"/>
  <c r="M248" i="8"/>
  <c r="Q248" i="8" s="1"/>
  <c r="M175" i="8"/>
  <c r="Q175" i="8" s="1"/>
  <c r="M54" i="8"/>
  <c r="Q54" i="8" s="1"/>
  <c r="M48" i="8"/>
  <c r="Q48" i="8" s="1"/>
  <c r="M15" i="8"/>
  <c r="Q15" i="8" s="1"/>
  <c r="M232" i="8"/>
  <c r="Q232" i="8" s="1"/>
  <c r="M264" i="8"/>
  <c r="Q264" i="8" s="1"/>
  <c r="M18" i="8"/>
  <c r="Q18" i="8" s="1"/>
  <c r="M79" i="8"/>
  <c r="Q79" i="8" s="1"/>
  <c r="M5" i="8"/>
  <c r="Q5" i="8" s="1"/>
  <c r="M266" i="8"/>
  <c r="Q266" i="8" s="1"/>
  <c r="M82" i="8"/>
  <c r="Q82" i="8" s="1"/>
  <c r="M418" i="8"/>
  <c r="Q418" i="8" s="1"/>
  <c r="M149" i="8"/>
  <c r="Q149" i="8" s="1"/>
  <c r="M189" i="8"/>
  <c r="Q189" i="8" s="1"/>
  <c r="M304" i="8"/>
  <c r="Q304" i="8" s="1"/>
  <c r="M141" i="8"/>
  <c r="Q141" i="8" s="1"/>
  <c r="M240" i="8"/>
  <c r="Q240" i="8" s="1"/>
  <c r="M388" i="8"/>
  <c r="Q388" i="8" s="1"/>
  <c r="M440" i="8"/>
  <c r="Q440" i="8" s="1"/>
  <c r="M312" i="8"/>
  <c r="Q312" i="8" s="1"/>
  <c r="M260" i="8"/>
  <c r="Q260" i="8" s="1"/>
  <c r="M93" i="8"/>
  <c r="Q93" i="8" s="1"/>
  <c r="M353" i="8"/>
  <c r="Q353" i="8" s="1"/>
  <c r="M429" i="8"/>
  <c r="Q429" i="8" s="1"/>
  <c r="M84" i="8"/>
  <c r="Q84" i="8" s="1"/>
  <c r="M229" i="8"/>
  <c r="Q229" i="8" s="1"/>
  <c r="M468" i="8"/>
  <c r="Q468" i="8" s="1"/>
  <c r="M59" i="8"/>
  <c r="Q59" i="8" s="1"/>
  <c r="M104" i="8"/>
  <c r="Q104" i="8" s="1"/>
  <c r="M191" i="8"/>
  <c r="Q191" i="8" s="1"/>
  <c r="M176" i="8"/>
  <c r="Q176" i="8" s="1"/>
  <c r="M177" i="8"/>
  <c r="Q177" i="8" s="1"/>
  <c r="M57" i="8"/>
  <c r="Q57" i="8" s="1"/>
  <c r="M81" i="8"/>
  <c r="Q81" i="8" s="1"/>
  <c r="M65" i="8"/>
  <c r="Q65" i="8" s="1"/>
  <c r="M121" i="8"/>
  <c r="Q121" i="8" s="1"/>
  <c r="M10" i="8"/>
  <c r="Q10" i="8" s="1"/>
  <c r="M437" i="8"/>
  <c r="Q437" i="8" s="1"/>
  <c r="M70" i="8"/>
  <c r="Q70" i="8" s="1"/>
  <c r="M137" i="8"/>
  <c r="Q137" i="8" s="1"/>
  <c r="M250" i="8"/>
  <c r="Q250" i="8" s="1"/>
  <c r="M218" i="8"/>
  <c r="Q218" i="8" s="1"/>
  <c r="M62" i="8"/>
  <c r="Q62" i="8" s="1"/>
  <c r="M143" i="8"/>
  <c r="Q143" i="8" s="1"/>
  <c r="M190" i="8"/>
  <c r="Q190" i="8" s="1"/>
  <c r="M125" i="8"/>
  <c r="Q125" i="8" s="1"/>
  <c r="M172" i="8"/>
  <c r="Q172" i="8" s="1"/>
  <c r="M13" i="8"/>
  <c r="Q13" i="8" s="1"/>
  <c r="M24" i="8"/>
  <c r="Q24" i="8" s="1"/>
  <c r="M41" i="8"/>
  <c r="Q41" i="8" s="1"/>
  <c r="M268" i="8"/>
  <c r="Q268" i="8" s="1"/>
  <c r="M138" i="8"/>
  <c r="Q138" i="8" s="1"/>
  <c r="M441" i="8"/>
  <c r="Q441" i="8" s="1"/>
  <c r="M242" i="8"/>
  <c r="Q242" i="8" s="1"/>
  <c r="M156" i="8"/>
  <c r="Q156" i="8" s="1"/>
  <c r="M206" i="8"/>
  <c r="Q206" i="8" s="1"/>
  <c r="M436" i="8"/>
  <c r="Q436" i="8" s="1"/>
  <c r="M42" i="8"/>
  <c r="Q42" i="8" s="1"/>
  <c r="M192" i="8"/>
  <c r="Q192" i="8" s="1"/>
  <c r="M411" i="8"/>
  <c r="Q411" i="8" s="1"/>
  <c r="M216" i="8"/>
  <c r="Q216" i="8" s="1"/>
  <c r="M386" i="8"/>
  <c r="Q386" i="8" s="1"/>
  <c r="M174" i="8"/>
  <c r="Q174" i="8" s="1"/>
  <c r="M422" i="8"/>
  <c r="Q422" i="8" s="1"/>
  <c r="M390" i="8"/>
  <c r="Q390" i="8" s="1"/>
  <c r="M296" i="8"/>
  <c r="Q296" i="8" s="1"/>
  <c r="M460" i="8"/>
  <c r="Q460" i="8" s="1"/>
  <c r="L8" i="5"/>
  <c r="L9" i="5"/>
  <c r="L13" i="5"/>
  <c r="L6" i="5"/>
  <c r="L5" i="5"/>
  <c r="M118" i="1" l="1"/>
  <c r="Q118" i="1" s="1"/>
  <c r="M75" i="1"/>
  <c r="Q75" i="1" s="1"/>
  <c r="M112" i="1"/>
  <c r="Q112" i="1" s="1"/>
  <c r="M21" i="1"/>
  <c r="Q21" i="1" s="1"/>
  <c r="M339" i="1"/>
  <c r="Q339" i="1" s="1"/>
  <c r="M272" i="1"/>
  <c r="Q272" i="1" s="1"/>
  <c r="M454" i="1"/>
  <c r="Q454" i="1" s="1"/>
  <c r="M33" i="1"/>
  <c r="Q33" i="1" s="1"/>
  <c r="M234" i="1"/>
  <c r="Q234" i="1" s="1"/>
  <c r="M137" i="1"/>
  <c r="Q137" i="1" s="1"/>
  <c r="M324" i="1"/>
  <c r="Q324" i="1" s="1"/>
  <c r="M439" i="1"/>
  <c r="Q439" i="1" s="1"/>
  <c r="M390" i="1"/>
  <c r="Q390" i="1" s="1"/>
  <c r="M370" i="1"/>
  <c r="Q370" i="1" s="1"/>
  <c r="M432" i="1"/>
  <c r="Q432" i="1" s="1"/>
  <c r="M342" i="1"/>
  <c r="Q342" i="1" s="1"/>
  <c r="M384" i="1"/>
  <c r="Q384" i="1" s="1"/>
  <c r="M5" i="1"/>
  <c r="Q5" i="1" s="1"/>
  <c r="M332" i="1"/>
  <c r="Q332" i="1" s="1"/>
  <c r="M376" i="1"/>
  <c r="Q376" i="1" s="1"/>
  <c r="M470" i="1"/>
  <c r="Q470" i="1" s="1"/>
  <c r="M183" i="1"/>
  <c r="Q183" i="1" s="1"/>
  <c r="M410" i="1"/>
  <c r="Q410" i="1" s="1"/>
  <c r="M343" i="1"/>
  <c r="Q343" i="1" s="1"/>
  <c r="M336" i="1"/>
  <c r="Q336" i="1" s="1"/>
  <c r="M265" i="1"/>
  <c r="Q265" i="1" s="1"/>
  <c r="M103" i="1"/>
  <c r="Q103" i="1" s="1"/>
  <c r="M233" i="1"/>
  <c r="Q233" i="1" s="1"/>
  <c r="M6" i="1"/>
  <c r="Q6" i="1" s="1"/>
  <c r="M253" i="1"/>
  <c r="Q253" i="1" s="1"/>
  <c r="M399" i="1"/>
  <c r="Q399" i="1" s="1"/>
  <c r="M443" i="1"/>
  <c r="Q443" i="1" s="1"/>
  <c r="M102" i="1"/>
  <c r="Q102" i="1" s="1"/>
  <c r="M337" i="1"/>
  <c r="Q337" i="1" s="1"/>
  <c r="M126" i="1"/>
  <c r="Q126" i="1" s="1"/>
  <c r="M124" i="1"/>
  <c r="Q124" i="1" s="1"/>
  <c r="M221" i="1"/>
  <c r="Q221" i="1" s="1"/>
  <c r="M34" i="1"/>
  <c r="Q34" i="1" s="1"/>
  <c r="M120" i="1"/>
  <c r="Q120" i="1" s="1"/>
  <c r="M455" i="1"/>
  <c r="Q455" i="1" s="1"/>
  <c r="M56" i="1"/>
  <c r="Q56" i="1" s="1"/>
  <c r="M130" i="1"/>
  <c r="Q130" i="1" s="1"/>
  <c r="M251" i="1"/>
  <c r="Q251" i="1" s="1"/>
  <c r="M308" i="1"/>
  <c r="Q308" i="1" s="1"/>
  <c r="M14" i="1"/>
  <c r="Q14" i="1" s="1"/>
  <c r="M63" i="1"/>
  <c r="Q63" i="1" s="1"/>
  <c r="M267" i="1"/>
  <c r="Q267" i="1" s="1"/>
  <c r="M322" i="1"/>
  <c r="Q322" i="1" s="1"/>
  <c r="M29" i="1"/>
  <c r="Q29" i="1" s="1"/>
  <c r="M25" i="1"/>
  <c r="Q25" i="1" s="1"/>
  <c r="M176" i="1"/>
  <c r="Q176" i="1" s="1"/>
  <c r="M173" i="1"/>
  <c r="Q173" i="1" s="1"/>
  <c r="M40" i="1"/>
  <c r="Q40" i="1" s="1"/>
  <c r="M289" i="1"/>
  <c r="Q289" i="1" s="1"/>
  <c r="M121" i="1"/>
  <c r="Q121" i="1" s="1"/>
  <c r="M69" i="1"/>
  <c r="Q69" i="1" s="1"/>
  <c r="M171" i="1"/>
  <c r="Q171" i="1" s="1"/>
  <c r="M95" i="1"/>
  <c r="Q95" i="1" s="1"/>
  <c r="M430" i="1"/>
  <c r="Q430" i="1" s="1"/>
  <c r="M274" i="1"/>
  <c r="Q274" i="1" s="1"/>
  <c r="M348" i="1"/>
  <c r="Q348" i="1" s="1"/>
  <c r="M369" i="1"/>
  <c r="Q369" i="1" s="1"/>
  <c r="M473" i="1"/>
  <c r="Q473" i="1" s="1"/>
  <c r="M379" i="1"/>
  <c r="Q379" i="1" s="1"/>
  <c r="M330" i="1"/>
  <c r="Q330" i="1" s="1"/>
  <c r="M278" i="1"/>
  <c r="Q278" i="1" s="1"/>
  <c r="M15" i="1"/>
  <c r="Q15" i="1" s="1"/>
  <c r="C19" i="10" s="1"/>
  <c r="M117" i="1"/>
  <c r="Q117" i="1" s="1"/>
  <c r="M310" i="1"/>
  <c r="Q310" i="1" s="1"/>
  <c r="M42" i="1"/>
  <c r="Q42" i="1" s="1"/>
  <c r="M441" i="1"/>
  <c r="Q441" i="1" s="1"/>
  <c r="M91" i="1"/>
  <c r="Q91" i="1" s="1"/>
  <c r="M292" i="1"/>
  <c r="Q292" i="1" s="1"/>
  <c r="M228" i="1"/>
  <c r="Q228" i="1" s="1"/>
  <c r="M471" i="1"/>
  <c r="Q471" i="1" s="1"/>
  <c r="M360" i="1"/>
  <c r="Q360" i="1" s="1"/>
  <c r="M238" i="1"/>
  <c r="Q238" i="1" s="1"/>
  <c r="M295" i="1"/>
  <c r="Q295" i="1" s="1"/>
  <c r="M285" i="1"/>
  <c r="Q285" i="1" s="1"/>
  <c r="M284" i="1"/>
  <c r="Q284" i="1" s="1"/>
  <c r="M341" i="1"/>
  <c r="Q341" i="1" s="1"/>
  <c r="M392" i="1"/>
  <c r="Q392" i="1" s="1"/>
  <c r="M356" i="1"/>
  <c r="Q356" i="1" s="1"/>
  <c r="M142" i="1"/>
  <c r="Q142" i="1" s="1"/>
  <c r="M147" i="1"/>
  <c r="Q147" i="1" s="1"/>
  <c r="M44" i="1"/>
  <c r="Q44" i="1" s="1"/>
  <c r="M372" i="1"/>
  <c r="Q372" i="1" s="1"/>
  <c r="M467" i="1"/>
  <c r="Q467" i="1" s="1"/>
  <c r="M312" i="1"/>
  <c r="Q312" i="1" s="1"/>
  <c r="M170" i="1"/>
  <c r="Q170" i="1" s="1"/>
  <c r="M371" i="1"/>
  <c r="Q371" i="1" s="1"/>
  <c r="M405" i="1"/>
  <c r="Q405" i="1" s="1"/>
  <c r="M132" i="1"/>
  <c r="Q132" i="1" s="1"/>
  <c r="M151" i="1"/>
  <c r="Q151" i="1" s="1"/>
  <c r="M472" i="1"/>
  <c r="Q472" i="1" s="1"/>
  <c r="M340" i="1"/>
  <c r="Q340" i="1" s="1"/>
  <c r="M404" i="1"/>
  <c r="Q404" i="1" s="1"/>
  <c r="M169" i="1"/>
  <c r="Q169" i="1" s="1"/>
  <c r="M159" i="1"/>
  <c r="Q159" i="1" s="1"/>
  <c r="M211" i="1"/>
  <c r="Q211" i="1" s="1"/>
  <c r="M416" i="1"/>
  <c r="Q416" i="1" s="1"/>
  <c r="M375" i="1"/>
  <c r="Q375" i="1" s="1"/>
  <c r="M181" i="1"/>
  <c r="Q181" i="1" s="1"/>
  <c r="M32" i="1"/>
  <c r="Q32" i="1" s="1"/>
  <c r="M259" i="1"/>
  <c r="Q259" i="1" s="1"/>
  <c r="M457" i="1"/>
  <c r="Q457" i="1" s="1"/>
  <c r="M277" i="1"/>
  <c r="Q277" i="1" s="1"/>
  <c r="M122" i="1"/>
  <c r="Q122" i="1" s="1"/>
  <c r="M244" i="1"/>
  <c r="Q244" i="1" s="1"/>
  <c r="M353" i="1"/>
  <c r="Q353" i="1" s="1"/>
  <c r="M250" i="1"/>
  <c r="Q250" i="1" s="1"/>
  <c r="M237" i="1"/>
  <c r="Q237" i="1" s="1"/>
  <c r="M240" i="1"/>
  <c r="Q240" i="1" s="1"/>
  <c r="M418" i="1"/>
  <c r="Q418" i="1" s="1"/>
  <c r="M219" i="1"/>
  <c r="Q219" i="1" s="1"/>
  <c r="M367" i="1"/>
  <c r="Q367" i="1" s="1"/>
  <c r="M424" i="1"/>
  <c r="Q424" i="1" s="1"/>
  <c r="M323" i="1"/>
  <c r="Q323" i="1" s="1"/>
  <c r="M314" i="1"/>
  <c r="Q314" i="1" s="1"/>
  <c r="M155" i="1"/>
  <c r="Q155" i="1" s="1"/>
  <c r="M116" i="1"/>
  <c r="Q116" i="1" s="1"/>
  <c r="M185" i="1"/>
  <c r="Q185" i="1" s="1"/>
  <c r="M108" i="1"/>
  <c r="Q108" i="1" s="1"/>
  <c r="M157" i="1"/>
  <c r="Q157" i="1" s="1"/>
  <c r="M68" i="1"/>
  <c r="Q68" i="1" s="1"/>
  <c r="M224" i="1"/>
  <c r="Q224" i="1" s="1"/>
  <c r="M331" i="1"/>
  <c r="Q331" i="1" s="1"/>
  <c r="M28" i="1"/>
  <c r="Q28" i="1" s="1"/>
  <c r="M260" i="1"/>
  <c r="Q260" i="1" s="1"/>
  <c r="M115" i="1"/>
  <c r="Q115" i="1" s="1"/>
  <c r="M363" i="1"/>
  <c r="Q363" i="1" s="1"/>
  <c r="M316" i="1"/>
  <c r="Q316" i="1" s="1"/>
  <c r="M397" i="1"/>
  <c r="Q397" i="1" s="1"/>
  <c r="M165" i="1"/>
  <c r="Q165" i="1" s="1"/>
  <c r="M178" i="1"/>
  <c r="Q178" i="1" s="1"/>
  <c r="M150" i="1"/>
  <c r="Q150" i="1" s="1"/>
  <c r="M96" i="1"/>
  <c r="Q96" i="1" s="1"/>
  <c r="M203" i="1"/>
  <c r="Q203" i="1" s="1"/>
  <c r="M143" i="1"/>
  <c r="Q143" i="1" s="1"/>
  <c r="M191" i="1"/>
  <c r="Q191" i="1" s="1"/>
  <c r="M215" i="1"/>
  <c r="Q215" i="1" s="1"/>
  <c r="M243" i="1"/>
  <c r="Q243" i="1" s="1"/>
  <c r="M313" i="1"/>
  <c r="Q313" i="1" s="1"/>
  <c r="M319" i="1"/>
  <c r="Q319" i="1" s="1"/>
  <c r="M408" i="1"/>
  <c r="Q408" i="1" s="1"/>
  <c r="M350" i="1"/>
  <c r="Q350" i="1" s="1"/>
  <c r="M62" i="1"/>
  <c r="Q62" i="1" s="1"/>
  <c r="M160" i="1"/>
  <c r="Q160" i="1" s="1"/>
  <c r="M128" i="1"/>
  <c r="Q128" i="1" s="1"/>
  <c r="M431" i="1"/>
  <c r="Q431" i="1" s="1"/>
  <c r="M216" i="1"/>
  <c r="Q216" i="1" s="1"/>
  <c r="M212" i="1"/>
  <c r="Q212" i="1" s="1"/>
  <c r="M382" i="1"/>
  <c r="Q382" i="1" s="1"/>
  <c r="M255" i="1"/>
  <c r="Q255" i="1" s="1"/>
  <c r="M204" i="1"/>
  <c r="Q204" i="1" s="1"/>
  <c r="M444" i="1"/>
  <c r="Q444" i="1" s="1"/>
  <c r="M417" i="1"/>
  <c r="Q417" i="1" s="1"/>
  <c r="M270" i="1"/>
  <c r="Q270" i="1" s="1"/>
  <c r="M231" i="1"/>
  <c r="Q231" i="1" s="1"/>
  <c r="M154" i="1"/>
  <c r="Q154" i="1" s="1"/>
  <c r="M334" i="1"/>
  <c r="Q334" i="1" s="1"/>
  <c r="M437" i="1"/>
  <c r="Q437" i="1" s="1"/>
  <c r="M146" i="1"/>
  <c r="Q146" i="1" s="1"/>
  <c r="M31" i="1"/>
  <c r="Q31" i="1" s="1"/>
  <c r="M214" i="1"/>
  <c r="Q214" i="1" s="1"/>
  <c r="M317" i="1"/>
  <c r="Q317" i="1" s="1"/>
  <c r="M35" i="1"/>
  <c r="Q35" i="1" s="1"/>
  <c r="M226" i="1"/>
  <c r="Q226" i="1" s="1"/>
  <c r="M333" i="1"/>
  <c r="Q333" i="1" s="1"/>
  <c r="M199" i="1"/>
  <c r="Q199" i="1" s="1"/>
  <c r="M53" i="1"/>
  <c r="Q53" i="1" s="1"/>
  <c r="M345" i="1"/>
  <c r="Q345" i="1" s="1"/>
  <c r="M138" i="1"/>
  <c r="Q138" i="1" s="1"/>
  <c r="M428" i="1"/>
  <c r="Q428" i="1" s="1"/>
  <c r="M43" i="1"/>
  <c r="Q43" i="1" s="1"/>
  <c r="M368" i="1"/>
  <c r="Q368" i="1" s="1"/>
  <c r="M57" i="1"/>
  <c r="Q57" i="1" s="1"/>
  <c r="M48" i="1"/>
  <c r="Q48" i="1" s="1"/>
  <c r="M119" i="1"/>
  <c r="Q119" i="1" s="1"/>
  <c r="M273" i="1"/>
  <c r="Q273" i="1" s="1"/>
  <c r="M442" i="1"/>
  <c r="Q442" i="1" s="1"/>
  <c r="M208" i="1"/>
  <c r="Q208" i="1" s="1"/>
  <c r="M206" i="1"/>
  <c r="Q206" i="1" s="1"/>
  <c r="M468" i="1"/>
  <c r="Q468" i="1" s="1"/>
  <c r="M217" i="1"/>
  <c r="Q217" i="1" s="1"/>
  <c r="M47" i="1"/>
  <c r="Q47" i="1" s="1"/>
  <c r="M290" i="1"/>
  <c r="Q290" i="1" s="1"/>
  <c r="M303" i="1"/>
  <c r="Q303" i="1" s="1"/>
  <c r="M152" i="1"/>
  <c r="Q152" i="1" s="1"/>
  <c r="M19" i="1"/>
  <c r="Q19" i="1" s="1"/>
  <c r="M302" i="1"/>
  <c r="Q302" i="1" s="1"/>
  <c r="M459" i="1"/>
  <c r="Q459" i="1" s="1"/>
  <c r="M24" i="1"/>
  <c r="Q24" i="1" s="1"/>
  <c r="M411" i="1"/>
  <c r="Q411" i="1" s="1"/>
  <c r="M391" i="1"/>
  <c r="Q391" i="1" s="1"/>
  <c r="M89" i="1"/>
  <c r="Q89" i="1" s="1"/>
  <c r="M205" i="1"/>
  <c r="Q205" i="1" s="1"/>
  <c r="M296" i="1"/>
  <c r="Q296" i="1" s="1"/>
  <c r="M174" i="1"/>
  <c r="Q174" i="1" s="1"/>
  <c r="M186" i="1"/>
  <c r="Q186" i="1" s="1"/>
  <c r="M311" i="1"/>
  <c r="Q311" i="1" s="1"/>
  <c r="M77" i="1"/>
  <c r="Q77" i="1" s="1"/>
  <c r="M85" i="1"/>
  <c r="Q85" i="1" s="1"/>
  <c r="M466" i="1"/>
  <c r="Q466" i="1" s="1"/>
  <c r="M232" i="1"/>
  <c r="Q232" i="1" s="1"/>
  <c r="M359" i="1"/>
  <c r="Q359" i="1" s="1"/>
  <c r="M12" i="1"/>
  <c r="Q12" i="1" s="1"/>
  <c r="C5" i="10" s="1"/>
  <c r="M402" i="1"/>
  <c r="Q402" i="1" s="1"/>
  <c r="M347" i="1"/>
  <c r="Q347" i="1" s="1"/>
  <c r="M99" i="1"/>
  <c r="Q99" i="1" s="1"/>
  <c r="M73" i="1"/>
  <c r="Q73" i="1" s="1"/>
  <c r="M419" i="1"/>
  <c r="Q419" i="1" s="1"/>
  <c r="M20" i="1"/>
  <c r="Q20" i="1" s="1"/>
  <c r="M17" i="1"/>
  <c r="Q17" i="1" s="1"/>
  <c r="M18" i="1"/>
  <c r="Q18" i="1" s="1"/>
  <c r="M448" i="1"/>
  <c r="Q448" i="1" s="1"/>
  <c r="M241" i="1"/>
  <c r="Q241" i="1" s="1"/>
  <c r="M434" i="1"/>
  <c r="Q434" i="1" s="1"/>
  <c r="M263" i="1"/>
  <c r="Q263" i="1" s="1"/>
  <c r="M11" i="1"/>
  <c r="Q11" i="1" s="1"/>
  <c r="M462" i="1"/>
  <c r="Q462" i="1" s="1"/>
  <c r="M163" i="1"/>
  <c r="Q163" i="1" s="1"/>
  <c r="M187" i="1"/>
  <c r="Q187" i="1" s="1"/>
  <c r="M327" i="1"/>
  <c r="Q327" i="1" s="1"/>
  <c r="M264" i="1"/>
  <c r="Q264" i="1" s="1"/>
  <c r="M338" i="1"/>
  <c r="Q338" i="1" s="1"/>
  <c r="M213" i="1"/>
  <c r="Q213" i="1" s="1"/>
  <c r="M50" i="1"/>
  <c r="Q50" i="1" s="1"/>
  <c r="M358" i="1"/>
  <c r="Q358" i="1" s="1"/>
  <c r="M475" i="1"/>
  <c r="Q475" i="1" s="1"/>
  <c r="M87" i="1"/>
  <c r="Q87" i="1" s="1"/>
  <c r="M198" i="1"/>
  <c r="Q198" i="1" s="1"/>
  <c r="M49" i="1"/>
  <c r="Q49" i="1" s="1"/>
  <c r="M41" i="1"/>
  <c r="Q41" i="1" s="1"/>
  <c r="M298" i="1"/>
  <c r="Q298" i="1" s="1"/>
  <c r="M387" i="1"/>
  <c r="Q387" i="1" s="1"/>
  <c r="M210" i="1"/>
  <c r="Q210" i="1" s="1"/>
  <c r="M378" i="1"/>
  <c r="Q378" i="1" s="1"/>
  <c r="M23" i="1"/>
  <c r="Q23" i="1" s="1"/>
  <c r="C7" i="10" s="1"/>
  <c r="M194" i="1"/>
  <c r="Q194" i="1" s="1"/>
  <c r="M242" i="1"/>
  <c r="Q242" i="1" s="1"/>
  <c r="M266" i="1"/>
  <c r="Q266" i="1" s="1"/>
  <c r="M227" i="1"/>
  <c r="Q227" i="1" s="1"/>
  <c r="M474" i="1"/>
  <c r="Q474" i="1" s="1"/>
  <c r="M364" i="1"/>
  <c r="Q364" i="1" s="1"/>
  <c r="M140" i="1"/>
  <c r="Q140" i="1" s="1"/>
  <c r="M161" i="1"/>
  <c r="Q161" i="1" s="1"/>
  <c r="M26" i="1"/>
  <c r="Q26" i="1" s="1"/>
  <c r="M98" i="1"/>
  <c r="Q98" i="1" s="1"/>
  <c r="M129" i="1"/>
  <c r="Q129" i="1" s="1"/>
  <c r="M113" i="1"/>
  <c r="Q113" i="1" s="1"/>
  <c r="M318" i="1"/>
  <c r="Q318" i="1" s="1"/>
  <c r="M197" i="1"/>
  <c r="Q197" i="1" s="1"/>
  <c r="M168" i="1"/>
  <c r="Q168" i="1" s="1"/>
  <c r="M252" i="1"/>
  <c r="Q252" i="1" s="1"/>
  <c r="M315" i="1"/>
  <c r="Q315" i="1" s="1"/>
  <c r="M46" i="1"/>
  <c r="Q46" i="1" s="1"/>
  <c r="M90" i="1"/>
  <c r="Q90" i="1" s="1"/>
  <c r="M299" i="1"/>
  <c r="Q299" i="1" s="1"/>
  <c r="M172" i="1"/>
  <c r="Q172" i="1" s="1"/>
  <c r="M61" i="1"/>
  <c r="Q61" i="1" s="1"/>
  <c r="M377" i="1"/>
  <c r="Q377" i="1" s="1"/>
  <c r="M105" i="1"/>
  <c r="Q105" i="1" s="1"/>
  <c r="M193" i="1"/>
  <c r="Q193" i="1" s="1"/>
  <c r="M305" i="1"/>
  <c r="Q305" i="1" s="1"/>
  <c r="M385" i="1"/>
  <c r="Q385" i="1" s="1"/>
  <c r="M256" i="1"/>
  <c r="Q256" i="1" s="1"/>
  <c r="M458" i="1"/>
  <c r="Q458" i="1" s="1"/>
  <c r="M8" i="1"/>
  <c r="Q8" i="1" s="1"/>
  <c r="M201" i="1"/>
  <c r="Q201" i="1" s="1"/>
  <c r="M325" i="1"/>
  <c r="Q325" i="1" s="1"/>
  <c r="M380" i="1"/>
  <c r="Q380" i="1" s="1"/>
  <c r="M92" i="1"/>
  <c r="Q92" i="1" s="1"/>
  <c r="M16" i="1"/>
  <c r="Q16" i="1" s="1"/>
  <c r="C15" i="10" s="1"/>
  <c r="M396" i="1"/>
  <c r="Q396" i="1" s="1"/>
  <c r="M141" i="1"/>
  <c r="Q141" i="1" s="1"/>
  <c r="M39" i="1"/>
  <c r="Q39" i="1" s="1"/>
  <c r="M328" i="1"/>
  <c r="Q328" i="1" s="1"/>
  <c r="M30" i="1"/>
  <c r="Q30" i="1" s="1"/>
  <c r="M189" i="1"/>
  <c r="Q189" i="1" s="1"/>
  <c r="M60" i="1"/>
  <c r="Q60" i="1" s="1"/>
  <c r="M80" i="1"/>
  <c r="Q80" i="1" s="1"/>
  <c r="M258" i="1"/>
  <c r="Q258" i="1" s="1"/>
  <c r="M304" i="1"/>
  <c r="Q304" i="1" s="1"/>
  <c r="M436" i="1"/>
  <c r="Q436" i="1" s="1"/>
  <c r="M426" i="1"/>
  <c r="Q426" i="1" s="1"/>
  <c r="M456" i="1"/>
  <c r="Q456" i="1" s="1"/>
  <c r="M414" i="1"/>
  <c r="Q414" i="1" s="1"/>
  <c r="M153" i="1"/>
  <c r="Q153" i="1" s="1"/>
  <c r="M101" i="1"/>
  <c r="Q101" i="1" s="1"/>
  <c r="M218" i="1"/>
  <c r="Q218" i="1" s="1"/>
  <c r="M321" i="1"/>
  <c r="Q321" i="1" s="1"/>
  <c r="M429" i="1"/>
  <c r="Q429" i="1" s="1"/>
  <c r="M268" i="1"/>
  <c r="Q268" i="1" s="1"/>
  <c r="M55" i="1"/>
  <c r="Q55" i="1" s="1"/>
  <c r="M453" i="1"/>
  <c r="Q453" i="1" s="1"/>
  <c r="M280" i="1"/>
  <c r="Q280" i="1" s="1"/>
  <c r="M469" i="1"/>
  <c r="Q469" i="1" s="1"/>
  <c r="M300" i="1"/>
  <c r="Q300" i="1" s="1"/>
  <c r="M135" i="1"/>
  <c r="Q135" i="1" s="1"/>
  <c r="M64" i="1"/>
  <c r="Q64" i="1" s="1"/>
  <c r="M82" i="1"/>
  <c r="Q82" i="1" s="1"/>
  <c r="M254" i="1"/>
  <c r="Q254" i="1" s="1"/>
  <c r="M281" i="1"/>
  <c r="Q281" i="1" s="1"/>
  <c r="M344" i="1"/>
  <c r="Q344" i="1" s="1"/>
  <c r="M461" i="1"/>
  <c r="Q461" i="1" s="1"/>
  <c r="M409" i="1"/>
  <c r="Q409" i="1" s="1"/>
  <c r="M269" i="1"/>
  <c r="Q269" i="1" s="1"/>
  <c r="M438" i="1"/>
  <c r="Q438" i="1" s="1"/>
  <c r="M94" i="1"/>
  <c r="Q94" i="1" s="1"/>
  <c r="M249" i="1"/>
  <c r="Q249" i="1" s="1"/>
  <c r="M413" i="1"/>
  <c r="Q413" i="1" s="1"/>
  <c r="M209" i="1"/>
  <c r="Q209" i="1" s="1"/>
  <c r="M106" i="1"/>
  <c r="Q106" i="1" s="1"/>
  <c r="M449" i="1"/>
  <c r="Q449" i="1" s="1"/>
  <c r="M235" i="1"/>
  <c r="Q235" i="1" s="1"/>
  <c r="M136" i="1"/>
  <c r="Q136" i="1" s="1"/>
  <c r="M288" i="1"/>
  <c r="Q288" i="1" s="1"/>
  <c r="M374" i="1"/>
  <c r="Q374" i="1" s="1"/>
  <c r="M352" i="1"/>
  <c r="Q352" i="1" s="1"/>
  <c r="M177" i="1"/>
  <c r="Q177" i="1" s="1"/>
  <c r="M246" i="1"/>
  <c r="Q246" i="1" s="1"/>
  <c r="M463" i="1"/>
  <c r="Q463" i="1" s="1"/>
  <c r="M149" i="1"/>
  <c r="Q149" i="1" s="1"/>
  <c r="M58" i="1"/>
  <c r="Q58" i="1" s="1"/>
  <c r="M245" i="1"/>
  <c r="Q245" i="1" s="1"/>
  <c r="M354" i="1"/>
  <c r="Q354" i="1" s="1"/>
  <c r="M207" i="1"/>
  <c r="Q207" i="1" s="1"/>
  <c r="M107" i="1"/>
  <c r="Q107" i="1" s="1"/>
  <c r="M36" i="1"/>
  <c r="Q36" i="1" s="1"/>
  <c r="M10" i="1"/>
  <c r="Q10" i="1" s="1"/>
  <c r="M76" i="1"/>
  <c r="Q76" i="1" s="1"/>
  <c r="M465" i="1"/>
  <c r="Q465" i="1" s="1"/>
  <c r="M81" i="1"/>
  <c r="Q81" i="1" s="1"/>
  <c r="M306" i="1"/>
  <c r="Q306" i="1" s="1"/>
  <c r="M362" i="1"/>
  <c r="Q362" i="1" s="1"/>
  <c r="M9" i="1"/>
  <c r="Q9" i="1" s="1"/>
  <c r="M88" i="1"/>
  <c r="Q88" i="1" s="1"/>
  <c r="M401" i="1"/>
  <c r="Q401" i="1" s="1"/>
  <c r="M451" i="1"/>
  <c r="Q451" i="1" s="1"/>
  <c r="M125" i="1"/>
  <c r="Q125" i="1" s="1"/>
  <c r="M389" i="1"/>
  <c r="Q389" i="1" s="1"/>
  <c r="M127" i="1"/>
  <c r="Q127" i="1" s="1"/>
  <c r="M425" i="1"/>
  <c r="Q425" i="1" s="1"/>
  <c r="M79" i="1"/>
  <c r="Q79" i="1" s="1"/>
  <c r="M320" i="1"/>
  <c r="Q320" i="1" s="1"/>
  <c r="M421" i="1"/>
  <c r="Q421" i="1" s="1"/>
  <c r="M192" i="1"/>
  <c r="Q192" i="1" s="1"/>
  <c r="M52" i="1"/>
  <c r="Q52" i="1" s="1"/>
  <c r="M162" i="1"/>
  <c r="Q162" i="1" s="1"/>
  <c r="M446" i="1"/>
  <c r="Q446" i="1" s="1"/>
  <c r="M262" i="1"/>
  <c r="Q262" i="1" s="1"/>
  <c r="M381" i="1"/>
  <c r="Q381" i="1" s="1"/>
  <c r="M236" i="1"/>
  <c r="Q236" i="1" s="1"/>
  <c r="M22" i="1"/>
  <c r="Q22" i="1" s="1"/>
  <c r="M373" i="1"/>
  <c r="Q373" i="1" s="1"/>
  <c r="M422" i="1"/>
  <c r="Q422" i="1" s="1"/>
  <c r="M196" i="1"/>
  <c r="Q196" i="1" s="1"/>
  <c r="M67" i="1"/>
  <c r="Q67" i="1" s="1"/>
  <c r="M403" i="1"/>
  <c r="Q403" i="1" s="1"/>
  <c r="M220" i="1"/>
  <c r="Q220" i="1" s="1"/>
  <c r="M70" i="1"/>
  <c r="Q70" i="1" s="1"/>
  <c r="M355" i="1"/>
  <c r="Q355" i="1" s="1"/>
  <c r="M283" i="1"/>
  <c r="Q283" i="1" s="1"/>
  <c r="M275" i="1"/>
  <c r="Q275" i="1" s="1"/>
  <c r="M326" i="1"/>
  <c r="Q326" i="1" s="1"/>
  <c r="M145" i="1"/>
  <c r="Q145" i="1" s="1"/>
  <c r="M65" i="1"/>
  <c r="Q65" i="1" s="1"/>
  <c r="M365" i="1"/>
  <c r="Q365" i="1" s="1"/>
  <c r="M51" i="1"/>
  <c r="Q51" i="1" s="1"/>
  <c r="M247" i="1"/>
  <c r="Q247" i="1" s="1"/>
  <c r="M110" i="1"/>
  <c r="Q110" i="1" s="1"/>
  <c r="M460" i="1"/>
  <c r="Q460" i="1" s="1"/>
  <c r="M225" i="1"/>
  <c r="Q225" i="1" s="1"/>
  <c r="M97" i="1"/>
  <c r="Q97" i="1" s="1"/>
  <c r="M131" i="1"/>
  <c r="Q131" i="1" s="1"/>
  <c r="M74" i="1"/>
  <c r="Q74" i="1" s="1"/>
  <c r="M351" i="1"/>
  <c r="Q351" i="1" s="1"/>
  <c r="M400" i="1"/>
  <c r="Q400" i="1" s="1"/>
  <c r="M54" i="1"/>
  <c r="Q54" i="1" s="1"/>
  <c r="M109" i="1"/>
  <c r="Q109" i="1" s="1"/>
  <c r="M230" i="1"/>
  <c r="Q230" i="1" s="1"/>
  <c r="M195" i="1"/>
  <c r="Q195" i="1" s="1"/>
  <c r="M179" i="1"/>
  <c r="Q179" i="1" s="1"/>
  <c r="M134" i="1"/>
  <c r="Q134" i="1" s="1"/>
  <c r="M394" i="1"/>
  <c r="Q394" i="1" s="1"/>
  <c r="M395" i="1"/>
  <c r="Q395" i="1" s="1"/>
  <c r="M223" i="1"/>
  <c r="Q223" i="1" s="1"/>
  <c r="M86" i="1"/>
  <c r="Q86" i="1" s="1"/>
  <c r="M440" i="1"/>
  <c r="Q440" i="1" s="1"/>
  <c r="M78" i="1"/>
  <c r="Q78" i="1" s="1"/>
  <c r="M166" i="1"/>
  <c r="Q166" i="1" s="1"/>
  <c r="M229" i="1"/>
  <c r="Q229" i="1" s="1"/>
  <c r="M293" i="1"/>
  <c r="Q293" i="1" s="1"/>
  <c r="M464" i="1"/>
  <c r="Q464" i="1" s="1"/>
  <c r="M349" i="1"/>
  <c r="Q349" i="1" s="1"/>
  <c r="M291" i="1"/>
  <c r="Q291" i="1" s="1"/>
  <c r="M433" i="1"/>
  <c r="Q433" i="1" s="1"/>
  <c r="M114" i="1"/>
  <c r="Q114" i="1" s="1"/>
  <c r="M111" i="1"/>
  <c r="Q111" i="1" s="1"/>
  <c r="M388" i="1"/>
  <c r="Q388" i="1" s="1"/>
  <c r="M420" i="1"/>
  <c r="Q420" i="1" s="1"/>
  <c r="M13" i="1"/>
  <c r="Q13" i="1" s="1"/>
  <c r="C13" i="10" s="1"/>
  <c r="M366" i="1"/>
  <c r="Q366" i="1" s="1"/>
  <c r="M148" i="1"/>
  <c r="Q148" i="1" s="1"/>
  <c r="M335" i="1"/>
  <c r="Q335" i="1" s="1"/>
  <c r="M59" i="1"/>
  <c r="Q59" i="1" s="1"/>
  <c r="M188" i="1"/>
  <c r="Q188" i="1" s="1"/>
  <c r="M294" i="1"/>
  <c r="Q294" i="1" s="1"/>
  <c r="M190" i="1"/>
  <c r="Q190" i="1" s="1"/>
  <c r="M406" i="1"/>
  <c r="Q406" i="1" s="1"/>
  <c r="M27" i="1"/>
  <c r="Q27" i="1" s="1"/>
  <c r="M297" i="1"/>
  <c r="Q297" i="1" s="1"/>
  <c r="M383" i="1"/>
  <c r="Q383" i="1" s="1"/>
  <c r="M100" i="1"/>
  <c r="Q100" i="1" s="1"/>
  <c r="M393" i="1"/>
  <c r="Q393" i="1" s="1"/>
  <c r="M184" i="1"/>
  <c r="Q184" i="1" s="1"/>
  <c r="M386" i="1"/>
  <c r="Q386" i="1" s="1"/>
  <c r="M279" i="1"/>
  <c r="Q279" i="1" s="1"/>
  <c r="M447" i="1"/>
  <c r="Q447" i="1" s="1"/>
  <c r="M407" i="1"/>
  <c r="Q407" i="1" s="1"/>
  <c r="M175" i="1"/>
  <c r="Q175" i="1" s="1"/>
  <c r="M450" i="1"/>
  <c r="Q450" i="1" s="1"/>
  <c r="M83" i="1"/>
  <c r="Q83" i="1" s="1"/>
  <c r="M309" i="1"/>
  <c r="Q309" i="1" s="1"/>
  <c r="M357" i="1"/>
  <c r="Q357" i="1" s="1"/>
  <c r="M156" i="1"/>
  <c r="Q156" i="1" s="1"/>
  <c r="M158" i="1"/>
  <c r="Q158" i="1" s="1"/>
  <c r="M412" i="1"/>
  <c r="Q412" i="1" s="1"/>
  <c r="M123" i="1"/>
  <c r="Q123" i="1" s="1"/>
  <c r="M180" i="1"/>
  <c r="Q180" i="1" s="1"/>
  <c r="M346" i="1"/>
  <c r="Q346" i="1" s="1"/>
  <c r="M276" i="1"/>
  <c r="Q276" i="1" s="1"/>
  <c r="M423" i="1"/>
  <c r="Q423" i="1" s="1"/>
  <c r="M257" i="1"/>
  <c r="Q257" i="1" s="1"/>
  <c r="M45" i="1"/>
  <c r="Q45" i="1" s="1"/>
  <c r="M427" i="1"/>
  <c r="Q427" i="1" s="1"/>
  <c r="M398" i="1"/>
  <c r="Q398" i="1" s="1"/>
  <c r="M104" i="1"/>
  <c r="Q104" i="1" s="1"/>
  <c r="M7" i="1"/>
  <c r="Q7" i="1" s="1"/>
  <c r="M84" i="1"/>
  <c r="Q84" i="1" s="1"/>
  <c r="M415" i="1"/>
  <c r="Q415" i="1" s="1"/>
  <c r="M222" i="1"/>
  <c r="Q222" i="1" s="1"/>
  <c r="M200" i="1"/>
  <c r="Q200" i="1" s="1"/>
  <c r="M452" i="1"/>
  <c r="Q452" i="1" s="1"/>
  <c r="M248" i="1"/>
  <c r="Q248" i="1" s="1"/>
  <c r="M307" i="1"/>
  <c r="Q307" i="1" s="1"/>
  <c r="M139" i="1"/>
  <c r="Q139" i="1" s="1"/>
  <c r="M144" i="1"/>
  <c r="Q144" i="1" s="1"/>
  <c r="M301" i="1"/>
  <c r="Q301" i="1" s="1"/>
  <c r="M202" i="1"/>
  <c r="Q202" i="1" s="1"/>
  <c r="M72" i="1"/>
  <c r="Q72" i="1" s="1"/>
  <c r="M445" i="1"/>
  <c r="Q445" i="1" s="1"/>
  <c r="M286" i="1"/>
  <c r="Q286" i="1" s="1"/>
  <c r="M271" i="1"/>
  <c r="Q271" i="1" s="1"/>
  <c r="M167" i="1"/>
  <c r="Q167" i="1" s="1"/>
  <c r="M261" i="1"/>
  <c r="Q261" i="1" s="1"/>
  <c r="M435" i="1"/>
  <c r="Q435" i="1" s="1"/>
  <c r="M329" i="1"/>
  <c r="Q329" i="1" s="1"/>
  <c r="M66" i="1"/>
  <c r="Q66" i="1" s="1"/>
  <c r="M182" i="1"/>
  <c r="Q182" i="1" s="1"/>
  <c r="M93" i="1"/>
  <c r="Q93" i="1" s="1"/>
  <c r="M287" i="1"/>
  <c r="Q287" i="1" s="1"/>
  <c r="M71" i="1"/>
  <c r="Q71" i="1" s="1"/>
  <c r="M361" i="1"/>
  <c r="Q361" i="1" s="1"/>
  <c r="M239" i="1"/>
  <c r="Q239" i="1" s="1"/>
  <c r="M133" i="1"/>
  <c r="Q133" i="1" s="1"/>
  <c r="M282" i="1"/>
  <c r="Q282" i="1" s="1"/>
  <c r="M38" i="1"/>
  <c r="Q38" i="1" s="1"/>
  <c r="M37" i="1"/>
  <c r="Q37" i="1" s="1"/>
  <c r="M164" i="1"/>
  <c r="Q164" i="1" s="1"/>
  <c r="E7" i="6"/>
  <c r="F7" i="6" s="1"/>
  <c r="E8" i="6"/>
  <c r="F8" i="6" s="1"/>
  <c r="E14" i="6"/>
  <c r="F14" i="6" s="1"/>
  <c r="E12" i="6"/>
  <c r="F12" i="6" s="1"/>
  <c r="G12" i="6" s="1"/>
  <c r="M392" i="5"/>
  <c r="Q392" i="5" s="1"/>
  <c r="M26" i="5"/>
  <c r="Q26" i="5" s="1"/>
  <c r="M276" i="5"/>
  <c r="Q276" i="5" s="1"/>
  <c r="M319" i="5"/>
  <c r="Q319" i="5" s="1"/>
  <c r="M30" i="5"/>
  <c r="Q30" i="5" s="1"/>
  <c r="M444" i="5"/>
  <c r="Q444" i="5" s="1"/>
  <c r="M243" i="5"/>
  <c r="Q243" i="5" s="1"/>
  <c r="M143" i="5"/>
  <c r="Q143" i="5" s="1"/>
  <c r="M127" i="5"/>
  <c r="Q127" i="5" s="1"/>
  <c r="M214" i="5"/>
  <c r="Q214" i="5" s="1"/>
  <c r="M125" i="5"/>
  <c r="Q125" i="5" s="1"/>
  <c r="M145" i="5"/>
  <c r="Q145" i="5" s="1"/>
  <c r="M223" i="5"/>
  <c r="Q223" i="5" s="1"/>
  <c r="M61" i="5"/>
  <c r="Q61" i="5" s="1"/>
  <c r="M118" i="5"/>
  <c r="Q118" i="5" s="1"/>
  <c r="M67" i="5"/>
  <c r="Q67" i="5" s="1"/>
  <c r="M441" i="5"/>
  <c r="Q441" i="5" s="1"/>
  <c r="M260" i="5"/>
  <c r="Q260" i="5" s="1"/>
  <c r="M130" i="5"/>
  <c r="Q130" i="5" s="1"/>
  <c r="M377" i="5"/>
  <c r="Q377" i="5" s="1"/>
  <c r="M116" i="5"/>
  <c r="Q116" i="5" s="1"/>
  <c r="M446" i="5"/>
  <c r="Q446" i="5" s="1"/>
  <c r="M376" i="5"/>
  <c r="Q376" i="5" s="1"/>
  <c r="M215" i="5"/>
  <c r="Q215" i="5" s="1"/>
  <c r="M406" i="5"/>
  <c r="Q406" i="5" s="1"/>
  <c r="M456" i="5"/>
  <c r="Q456" i="5" s="1"/>
  <c r="M338" i="5"/>
  <c r="Q338" i="5" s="1"/>
  <c r="M371" i="5"/>
  <c r="Q371" i="5" s="1"/>
  <c r="M447" i="5"/>
  <c r="Q447" i="5" s="1"/>
  <c r="M300" i="5"/>
  <c r="Q300" i="5" s="1"/>
  <c r="M442" i="5"/>
  <c r="Q442" i="5" s="1"/>
  <c r="M105" i="5"/>
  <c r="Q105" i="5" s="1"/>
  <c r="M245" i="5"/>
  <c r="Q245" i="5" s="1"/>
  <c r="M156" i="5"/>
  <c r="Q156" i="5" s="1"/>
  <c r="M289" i="5"/>
  <c r="Q289" i="5" s="1"/>
  <c r="M305" i="5"/>
  <c r="Q305" i="5" s="1"/>
  <c r="M158" i="5"/>
  <c r="Q158" i="5" s="1"/>
  <c r="M203" i="5"/>
  <c r="Q203" i="5" s="1"/>
  <c r="M42" i="5"/>
  <c r="Q42" i="5" s="1"/>
  <c r="M250" i="5"/>
  <c r="Q250" i="5" s="1"/>
  <c r="M177" i="5"/>
  <c r="Q177" i="5" s="1"/>
  <c r="M173" i="5"/>
  <c r="Q173" i="5" s="1"/>
  <c r="M220" i="5"/>
  <c r="Q220" i="5" s="1"/>
  <c r="M390" i="5"/>
  <c r="Q390" i="5" s="1"/>
  <c r="M74" i="5"/>
  <c r="Q74" i="5" s="1"/>
  <c r="M148" i="5"/>
  <c r="Q148" i="5" s="1"/>
  <c r="M370" i="5"/>
  <c r="Q370" i="5" s="1"/>
  <c r="M336" i="5"/>
  <c r="Q336" i="5" s="1"/>
  <c r="M403" i="5"/>
  <c r="Q403" i="5" s="1"/>
  <c r="M458" i="5"/>
  <c r="Q458" i="5" s="1"/>
  <c r="M474" i="5"/>
  <c r="Q474" i="5" s="1"/>
  <c r="M429" i="5"/>
  <c r="Q429" i="5" s="1"/>
  <c r="M17" i="5"/>
  <c r="Q17" i="5" s="1"/>
  <c r="M432" i="5"/>
  <c r="Q432" i="5" s="1"/>
  <c r="M193" i="5"/>
  <c r="Q193" i="5" s="1"/>
  <c r="M449" i="5"/>
  <c r="Q449" i="5" s="1"/>
  <c r="M56" i="5"/>
  <c r="Q56" i="5" s="1"/>
  <c r="M226" i="5"/>
  <c r="Q226" i="5" s="1"/>
  <c r="M132" i="5"/>
  <c r="Q132" i="5" s="1"/>
  <c r="M166" i="5"/>
  <c r="Q166" i="5" s="1"/>
  <c r="M374" i="5"/>
  <c r="Q374" i="5" s="1"/>
  <c r="M99" i="5"/>
  <c r="Q99" i="5" s="1"/>
  <c r="M117" i="5"/>
  <c r="Q117" i="5" s="1"/>
  <c r="M83" i="5"/>
  <c r="Q83" i="5" s="1"/>
  <c r="M112" i="5"/>
  <c r="Q112" i="5" s="1"/>
  <c r="M363" i="5"/>
  <c r="Q363" i="5" s="1"/>
  <c r="M360" i="5"/>
  <c r="Q360" i="5" s="1"/>
  <c r="M241" i="5"/>
  <c r="Q241" i="5" s="1"/>
  <c r="M344" i="5"/>
  <c r="Q344" i="5" s="1"/>
  <c r="M395" i="5"/>
  <c r="Q395" i="5" s="1"/>
  <c r="M181" i="5"/>
  <c r="Q181" i="5" s="1"/>
  <c r="M462" i="5"/>
  <c r="Q462" i="5" s="1"/>
  <c r="M401" i="5"/>
  <c r="Q401" i="5" s="1"/>
  <c r="M375" i="5"/>
  <c r="Q375" i="5" s="1"/>
  <c r="M364" i="5"/>
  <c r="Q364" i="5" s="1"/>
  <c r="M168" i="5"/>
  <c r="Q168" i="5" s="1"/>
  <c r="M356" i="5"/>
  <c r="Q356" i="5" s="1"/>
  <c r="M43" i="5"/>
  <c r="Q43" i="5" s="1"/>
  <c r="M44" i="5"/>
  <c r="Q44" i="5" s="1"/>
  <c r="M383" i="5"/>
  <c r="Q383" i="5" s="1"/>
  <c r="M86" i="5"/>
  <c r="Q86" i="5" s="1"/>
  <c r="M237" i="5"/>
  <c r="Q237" i="5" s="1"/>
  <c r="M265" i="5"/>
  <c r="Q265" i="5" s="1"/>
  <c r="M185" i="5"/>
  <c r="Q185" i="5" s="1"/>
  <c r="M154" i="5"/>
  <c r="Q154" i="5" s="1"/>
  <c r="M8" i="5"/>
  <c r="Q8" i="5" s="1"/>
  <c r="M279" i="5"/>
  <c r="Q279" i="5" s="1"/>
  <c r="M324" i="5"/>
  <c r="Q324" i="5" s="1"/>
  <c r="M433" i="5"/>
  <c r="Q433" i="5" s="1"/>
  <c r="M68" i="5"/>
  <c r="Q68" i="5" s="1"/>
  <c r="M32" i="5"/>
  <c r="Q32" i="5" s="1"/>
  <c r="M142" i="5"/>
  <c r="Q142" i="5" s="1"/>
  <c r="M244" i="5"/>
  <c r="Q244" i="5" s="1"/>
  <c r="M438" i="5"/>
  <c r="Q438" i="5" s="1"/>
  <c r="M430" i="5"/>
  <c r="Q430" i="5" s="1"/>
  <c r="M408" i="5"/>
  <c r="Q408" i="5" s="1"/>
  <c r="M201" i="5"/>
  <c r="Q201" i="5" s="1"/>
  <c r="M340" i="5"/>
  <c r="Q340" i="5" s="1"/>
  <c r="M195" i="5"/>
  <c r="Q195" i="5" s="1"/>
  <c r="M358" i="5"/>
  <c r="Q358" i="5" s="1"/>
  <c r="M146" i="5"/>
  <c r="Q146" i="5" s="1"/>
  <c r="M176" i="5"/>
  <c r="Q176" i="5" s="1"/>
  <c r="M257" i="5"/>
  <c r="Q257" i="5" s="1"/>
  <c r="M232" i="5"/>
  <c r="Q232" i="5" s="1"/>
  <c r="M70" i="5"/>
  <c r="Q70" i="5" s="1"/>
  <c r="M285" i="5"/>
  <c r="Q285" i="5" s="1"/>
  <c r="M34" i="5"/>
  <c r="Q34" i="5" s="1"/>
  <c r="M269" i="5"/>
  <c r="Q269" i="5" s="1"/>
  <c r="M151" i="5"/>
  <c r="Q151" i="5" s="1"/>
  <c r="M73" i="5"/>
  <c r="Q73" i="5" s="1"/>
  <c r="M65" i="5"/>
  <c r="Q65" i="5" s="1"/>
  <c r="M45" i="5"/>
  <c r="Q45" i="5" s="1"/>
  <c r="M293" i="5"/>
  <c r="Q293" i="5" s="1"/>
  <c r="M469" i="5"/>
  <c r="Q469" i="5" s="1"/>
  <c r="M440" i="5"/>
  <c r="Q440" i="5" s="1"/>
  <c r="M405" i="5"/>
  <c r="Q405" i="5" s="1"/>
  <c r="M465" i="5"/>
  <c r="Q465" i="5" s="1"/>
  <c r="M225" i="5"/>
  <c r="Q225" i="5" s="1"/>
  <c r="M323" i="5"/>
  <c r="Q323" i="5" s="1"/>
  <c r="M259" i="5"/>
  <c r="Q259" i="5" s="1"/>
  <c r="M137" i="5"/>
  <c r="Q137" i="5" s="1"/>
  <c r="M331" i="5"/>
  <c r="Q331" i="5" s="1"/>
  <c r="M424" i="5"/>
  <c r="Q424" i="5" s="1"/>
  <c r="M333" i="5"/>
  <c r="Q333" i="5" s="1"/>
  <c r="M144" i="5"/>
  <c r="Q144" i="5" s="1"/>
  <c r="M312" i="5"/>
  <c r="Q312" i="5" s="1"/>
  <c r="M122" i="5"/>
  <c r="Q122" i="5" s="1"/>
  <c r="M290" i="5"/>
  <c r="Q290" i="5" s="1"/>
  <c r="M191" i="5"/>
  <c r="Q191" i="5" s="1"/>
  <c r="M92" i="5"/>
  <c r="Q92" i="5" s="1"/>
  <c r="M107" i="5"/>
  <c r="Q107" i="5" s="1"/>
  <c r="M412" i="5"/>
  <c r="Q412" i="5" s="1"/>
  <c r="M302" i="5"/>
  <c r="Q302" i="5" s="1"/>
  <c r="M128" i="5"/>
  <c r="Q128" i="5" s="1"/>
  <c r="M457" i="5"/>
  <c r="Q457" i="5" s="1"/>
  <c r="M345" i="5"/>
  <c r="Q345" i="5" s="1"/>
  <c r="M409" i="5"/>
  <c r="Q409" i="5" s="1"/>
  <c r="M445" i="5"/>
  <c r="Q445" i="5" s="1"/>
  <c r="M7" i="5"/>
  <c r="Q7" i="5" s="1"/>
  <c r="M342" i="5"/>
  <c r="Q342" i="5" s="1"/>
  <c r="M451" i="5"/>
  <c r="Q451" i="5" s="1"/>
  <c r="M115" i="5"/>
  <c r="Q115" i="5" s="1"/>
  <c r="M275" i="5"/>
  <c r="Q275" i="5" s="1"/>
  <c r="M470" i="5"/>
  <c r="Q470" i="5" s="1"/>
  <c r="M249" i="5"/>
  <c r="Q249" i="5" s="1"/>
  <c r="M256" i="5"/>
  <c r="Q256" i="5" s="1"/>
  <c r="M182" i="5"/>
  <c r="Q182" i="5" s="1"/>
  <c r="M189" i="5"/>
  <c r="Q189" i="5" s="1"/>
  <c r="M252" i="5"/>
  <c r="Q252" i="5" s="1"/>
  <c r="M138" i="5"/>
  <c r="Q138" i="5" s="1"/>
  <c r="M10" i="5"/>
  <c r="Q10" i="5" s="1"/>
  <c r="M291" i="5"/>
  <c r="Q291" i="5" s="1"/>
  <c r="M461" i="5"/>
  <c r="Q461" i="5" s="1"/>
  <c r="M272" i="5"/>
  <c r="Q272" i="5" s="1"/>
  <c r="M221" i="5"/>
  <c r="Q221" i="5" s="1"/>
  <c r="M471" i="5"/>
  <c r="Q471" i="5" s="1"/>
  <c r="M321" i="5"/>
  <c r="Q321" i="5" s="1"/>
  <c r="M52" i="5"/>
  <c r="Q52" i="5" s="1"/>
  <c r="M347" i="5"/>
  <c r="Q347" i="5" s="1"/>
  <c r="M351" i="5"/>
  <c r="Q351" i="5" s="1"/>
  <c r="M366" i="5"/>
  <c r="Q366" i="5" s="1"/>
  <c r="M5" i="5"/>
  <c r="Q5" i="5" s="1"/>
  <c r="M361" i="5"/>
  <c r="Q361" i="5" s="1"/>
  <c r="M453" i="5"/>
  <c r="Q453" i="5" s="1"/>
  <c r="M450" i="5"/>
  <c r="Q450" i="5" s="1"/>
  <c r="M29" i="5"/>
  <c r="Q29" i="5" s="1"/>
  <c r="M192" i="5"/>
  <c r="Q192" i="5" s="1"/>
  <c r="M211" i="5"/>
  <c r="Q211" i="5" s="1"/>
  <c r="M404" i="5"/>
  <c r="Q404" i="5" s="1"/>
  <c r="M147" i="5"/>
  <c r="Q147" i="5" s="1"/>
  <c r="M165" i="5"/>
  <c r="Q165" i="5" s="1"/>
  <c r="M273" i="5"/>
  <c r="Q273" i="5" s="1"/>
  <c r="M292" i="5"/>
  <c r="Q292" i="5" s="1"/>
  <c r="M281" i="5"/>
  <c r="Q281" i="5" s="1"/>
  <c r="M208" i="5"/>
  <c r="Q208" i="5" s="1"/>
  <c r="M212" i="5"/>
  <c r="Q212" i="5" s="1"/>
  <c r="M386" i="5"/>
  <c r="Q386" i="5" s="1"/>
  <c r="M103" i="5"/>
  <c r="Q103" i="5" s="1"/>
  <c r="M258" i="5"/>
  <c r="Q258" i="5" s="1"/>
  <c r="M332" i="5"/>
  <c r="Q332" i="5" s="1"/>
  <c r="M475" i="5"/>
  <c r="Q475" i="5" s="1"/>
  <c r="M261" i="5"/>
  <c r="Q261" i="5" s="1"/>
  <c r="M309" i="5"/>
  <c r="Q309" i="5" s="1"/>
  <c r="M163" i="5"/>
  <c r="Q163" i="5" s="1"/>
  <c r="M472" i="5"/>
  <c r="Q472" i="5" s="1"/>
  <c r="M94" i="5"/>
  <c r="Q94" i="5" s="1"/>
  <c r="M299" i="5"/>
  <c r="Q299" i="5" s="1"/>
  <c r="M136" i="5"/>
  <c r="Q136" i="5" s="1"/>
  <c r="M339" i="5"/>
  <c r="Q339" i="5" s="1"/>
  <c r="M101" i="5"/>
  <c r="Q101" i="5" s="1"/>
  <c r="M425" i="5"/>
  <c r="Q425" i="5" s="1"/>
  <c r="M402" i="5"/>
  <c r="Q402" i="5" s="1"/>
  <c r="M121" i="5"/>
  <c r="Q121" i="5" s="1"/>
  <c r="M308" i="5"/>
  <c r="Q308" i="5" s="1"/>
  <c r="M248" i="5"/>
  <c r="Q248" i="5" s="1"/>
  <c r="M174" i="5"/>
  <c r="Q174" i="5" s="1"/>
  <c r="M231" i="5"/>
  <c r="Q231" i="5" s="1"/>
  <c r="M296" i="5"/>
  <c r="Q296" i="5" s="1"/>
  <c r="M435" i="5"/>
  <c r="Q435" i="5" s="1"/>
  <c r="M454" i="5"/>
  <c r="Q454" i="5" s="1"/>
  <c r="M129" i="5"/>
  <c r="Q129" i="5" s="1"/>
  <c r="M417" i="5"/>
  <c r="Q417" i="5" s="1"/>
  <c r="M437" i="5"/>
  <c r="Q437" i="5" s="1"/>
  <c r="M110" i="5"/>
  <c r="Q110" i="5" s="1"/>
  <c r="M353" i="5"/>
  <c r="Q353" i="5" s="1"/>
  <c r="M131" i="5"/>
  <c r="Q131" i="5" s="1"/>
  <c r="M278" i="5"/>
  <c r="Q278" i="5" s="1"/>
  <c r="M198" i="5"/>
  <c r="Q198" i="5" s="1"/>
  <c r="M384" i="5"/>
  <c r="Q384" i="5" s="1"/>
  <c r="M106" i="5"/>
  <c r="Q106" i="5" s="1"/>
  <c r="M399" i="5"/>
  <c r="Q399" i="5" s="1"/>
  <c r="M104" i="5"/>
  <c r="Q104" i="5" s="1"/>
  <c r="M139" i="5"/>
  <c r="Q139" i="5" s="1"/>
  <c r="M251" i="5"/>
  <c r="Q251" i="5" s="1"/>
  <c r="M55" i="5"/>
  <c r="Q55" i="5" s="1"/>
  <c r="M355" i="5"/>
  <c r="Q355" i="5" s="1"/>
  <c r="M216" i="5"/>
  <c r="Q216" i="5" s="1"/>
  <c r="M46" i="5"/>
  <c r="Q46" i="5" s="1"/>
  <c r="M422" i="5"/>
  <c r="Q422" i="5" s="1"/>
  <c r="M327" i="5"/>
  <c r="Q327" i="5" s="1"/>
  <c r="M22" i="5"/>
  <c r="Q22" i="5" s="1"/>
  <c r="M421" i="5"/>
  <c r="Q421" i="5" s="1"/>
  <c r="M330" i="5"/>
  <c r="Q330" i="5" s="1"/>
  <c r="M288" i="5"/>
  <c r="Q288" i="5" s="1"/>
  <c r="M85" i="5"/>
  <c r="Q85" i="5" s="1"/>
  <c r="M149" i="5"/>
  <c r="Q149" i="5" s="1"/>
  <c r="M397" i="5"/>
  <c r="Q397" i="5" s="1"/>
  <c r="M150" i="5"/>
  <c r="Q150" i="5" s="1"/>
  <c r="M197" i="5"/>
  <c r="Q197" i="5" s="1"/>
  <c r="M311" i="5"/>
  <c r="Q311" i="5" s="1"/>
  <c r="M315" i="5"/>
  <c r="Q315" i="5" s="1"/>
  <c r="M59" i="5"/>
  <c r="Q59" i="5" s="1"/>
  <c r="M280" i="5"/>
  <c r="Q280" i="5" s="1"/>
  <c r="M394" i="5"/>
  <c r="Q394" i="5" s="1"/>
  <c r="M25" i="5"/>
  <c r="Q25" i="5" s="1"/>
  <c r="M119" i="5"/>
  <c r="Q119" i="5" s="1"/>
  <c r="M21" i="5"/>
  <c r="Q21" i="5" s="1"/>
  <c r="M97" i="5"/>
  <c r="Q97" i="5" s="1"/>
  <c r="M476" i="5"/>
  <c r="Q476" i="5" s="1"/>
  <c r="M204" i="5"/>
  <c r="Q204" i="5" s="1"/>
  <c r="M31" i="5"/>
  <c r="Q31" i="5" s="1"/>
  <c r="M380" i="5"/>
  <c r="Q380" i="5" s="1"/>
  <c r="M396" i="5"/>
  <c r="Q396" i="5" s="1"/>
  <c r="M219" i="5"/>
  <c r="Q219" i="5" s="1"/>
  <c r="M210" i="5"/>
  <c r="Q210" i="5" s="1"/>
  <c r="M209" i="5"/>
  <c r="Q209" i="5" s="1"/>
  <c r="M326" i="5"/>
  <c r="Q326" i="5" s="1"/>
  <c r="M13" i="5"/>
  <c r="Q13" i="5" s="1"/>
  <c r="M202" i="5"/>
  <c r="Q202" i="5" s="1"/>
  <c r="M49" i="5"/>
  <c r="Q49" i="5" s="1"/>
  <c r="M373" i="5"/>
  <c r="Q373" i="5" s="1"/>
  <c r="M28" i="5"/>
  <c r="Q28" i="5" s="1"/>
  <c r="M69" i="5"/>
  <c r="Q69" i="5" s="1"/>
  <c r="M12" i="5"/>
  <c r="Q12" i="5" s="1"/>
  <c r="M268" i="5"/>
  <c r="Q268" i="5" s="1"/>
  <c r="M39" i="5"/>
  <c r="Q39" i="5" s="1"/>
  <c r="M169" i="5"/>
  <c r="Q169" i="5" s="1"/>
  <c r="M452" i="5"/>
  <c r="Q452" i="5" s="1"/>
  <c r="M77" i="5"/>
  <c r="Q77" i="5" s="1"/>
  <c r="M162" i="5"/>
  <c r="Q162" i="5" s="1"/>
  <c r="M240" i="5"/>
  <c r="Q240" i="5" s="1"/>
  <c r="M133" i="5"/>
  <c r="Q133" i="5" s="1"/>
  <c r="M60" i="5"/>
  <c r="Q60" i="5" s="1"/>
  <c r="M428" i="5"/>
  <c r="Q428" i="5" s="1"/>
  <c r="M236" i="5"/>
  <c r="Q236" i="5" s="1"/>
  <c r="M301" i="5"/>
  <c r="Q301" i="5" s="1"/>
  <c r="M222" i="5"/>
  <c r="Q222" i="5" s="1"/>
  <c r="M135" i="5"/>
  <c r="Q135" i="5" s="1"/>
  <c r="M423" i="5"/>
  <c r="Q423" i="5" s="1"/>
  <c r="M313" i="5"/>
  <c r="Q313" i="5" s="1"/>
  <c r="M41" i="5"/>
  <c r="Q41" i="5" s="1"/>
  <c r="M274" i="5"/>
  <c r="Q274" i="5" s="1"/>
  <c r="M89" i="5"/>
  <c r="Q89" i="5" s="1"/>
  <c r="M436" i="5"/>
  <c r="Q436" i="5" s="1"/>
  <c r="M468" i="5"/>
  <c r="Q468" i="5" s="1"/>
  <c r="M372" i="5"/>
  <c r="Q372" i="5" s="1"/>
  <c r="M33" i="5"/>
  <c r="Q33" i="5" s="1"/>
  <c r="M160" i="5"/>
  <c r="Q160" i="5" s="1"/>
  <c r="M14" i="5"/>
  <c r="Q14" i="5" s="1"/>
  <c r="M79" i="5"/>
  <c r="Q79" i="5" s="1"/>
  <c r="M6" i="5"/>
  <c r="Q6" i="5" s="1"/>
  <c r="M40" i="5"/>
  <c r="Q40" i="5" s="1"/>
  <c r="M126" i="5"/>
  <c r="Q126" i="5" s="1"/>
  <c r="M82" i="5"/>
  <c r="Q82" i="5" s="1"/>
  <c r="M322" i="5"/>
  <c r="Q322" i="5" s="1"/>
  <c r="M369" i="5"/>
  <c r="Q369" i="5" s="1"/>
  <c r="M463" i="5"/>
  <c r="Q463" i="5" s="1"/>
  <c r="M71" i="5"/>
  <c r="Q71" i="5" s="1"/>
  <c r="M387" i="5"/>
  <c r="Q387" i="5" s="1"/>
  <c r="M63" i="5"/>
  <c r="Q63" i="5" s="1"/>
  <c r="M352" i="5"/>
  <c r="Q352" i="5" s="1"/>
  <c r="M310" i="5"/>
  <c r="Q310" i="5" s="1"/>
  <c r="M348" i="5"/>
  <c r="Q348" i="5" s="1"/>
  <c r="M459" i="5"/>
  <c r="Q459" i="5" s="1"/>
  <c r="M80" i="5"/>
  <c r="Q80" i="5" s="1"/>
  <c r="M228" i="5"/>
  <c r="Q228" i="5" s="1"/>
  <c r="M359" i="5"/>
  <c r="Q359" i="5" s="1"/>
  <c r="M11" i="5"/>
  <c r="Q11" i="5" s="1"/>
  <c r="M242" i="5"/>
  <c r="Q242" i="5" s="1"/>
  <c r="M186" i="5"/>
  <c r="Q186" i="5" s="1"/>
  <c r="M254" i="5"/>
  <c r="Q254" i="5" s="1"/>
  <c r="M20" i="5"/>
  <c r="Q20" i="5" s="1"/>
  <c r="M95" i="5"/>
  <c r="Q95" i="5" s="1"/>
  <c r="M398" i="5"/>
  <c r="Q398" i="5" s="1"/>
  <c r="M224" i="5"/>
  <c r="Q224" i="5" s="1"/>
  <c r="M98" i="5"/>
  <c r="Q98" i="5" s="1"/>
  <c r="M140" i="5"/>
  <c r="Q140" i="5" s="1"/>
  <c r="M303" i="5"/>
  <c r="Q303" i="5" s="1"/>
  <c r="M287" i="5"/>
  <c r="Q287" i="5" s="1"/>
  <c r="M416" i="5"/>
  <c r="Q416" i="5" s="1"/>
  <c r="M188" i="5"/>
  <c r="Q188" i="5" s="1"/>
  <c r="M102" i="5"/>
  <c r="Q102" i="5" s="1"/>
  <c r="M267" i="5"/>
  <c r="Q267" i="5" s="1"/>
  <c r="M367" i="5"/>
  <c r="Q367" i="5" s="1"/>
  <c r="M328" i="5"/>
  <c r="Q328" i="5" s="1"/>
  <c r="M114" i="5"/>
  <c r="Q114" i="5" s="1"/>
  <c r="M50" i="5"/>
  <c r="Q50" i="5" s="1"/>
  <c r="M218" i="5"/>
  <c r="Q218" i="5" s="1"/>
  <c r="M93" i="5"/>
  <c r="Q93" i="5" s="1"/>
  <c r="M206" i="5"/>
  <c r="Q206" i="5" s="1"/>
  <c r="M62" i="5"/>
  <c r="Q62" i="5" s="1"/>
  <c r="M37" i="5"/>
  <c r="Q37" i="5" s="1"/>
  <c r="M170" i="5"/>
  <c r="Q170" i="5" s="1"/>
  <c r="M410" i="5"/>
  <c r="Q410" i="5" s="1"/>
  <c r="M161" i="5"/>
  <c r="Q161" i="5" s="1"/>
  <c r="M124" i="5"/>
  <c r="Q124" i="5" s="1"/>
  <c r="M179" i="5"/>
  <c r="Q179" i="5" s="1"/>
  <c r="M295" i="5"/>
  <c r="Q295" i="5" s="1"/>
  <c r="M88" i="5"/>
  <c r="Q88" i="5" s="1"/>
  <c r="M48" i="5"/>
  <c r="Q48" i="5" s="1"/>
  <c r="M15" i="5"/>
  <c r="Q15" i="5" s="1"/>
  <c r="M38" i="5"/>
  <c r="Q38" i="5" s="1"/>
  <c r="M213" i="5"/>
  <c r="Q213" i="5" s="1"/>
  <c r="M153" i="5"/>
  <c r="Q153" i="5" s="1"/>
  <c r="M341" i="5"/>
  <c r="Q341" i="5" s="1"/>
  <c r="M230" i="5"/>
  <c r="Q230" i="5" s="1"/>
  <c r="M9" i="5"/>
  <c r="Q9" i="5" s="1"/>
  <c r="M473" i="5"/>
  <c r="Q473" i="5" s="1"/>
  <c r="M431" i="5"/>
  <c r="Q431" i="5" s="1"/>
  <c r="M455" i="5"/>
  <c r="Q455" i="5" s="1"/>
  <c r="M368" i="5"/>
  <c r="Q368" i="5" s="1"/>
  <c r="M407" i="5"/>
  <c r="Q407" i="5" s="1"/>
  <c r="M379" i="5"/>
  <c r="Q379" i="5" s="1"/>
  <c r="M434" i="5"/>
  <c r="Q434" i="5" s="1"/>
  <c r="M84" i="5"/>
  <c r="Q84" i="5" s="1"/>
  <c r="M91" i="5"/>
  <c r="Q91" i="5" s="1"/>
  <c r="M282" i="5"/>
  <c r="Q282" i="5" s="1"/>
  <c r="M217" i="5"/>
  <c r="Q217" i="5" s="1"/>
  <c r="M255" i="5"/>
  <c r="Q255" i="5" s="1"/>
  <c r="M427" i="5"/>
  <c r="Q427" i="5" s="1"/>
  <c r="M81" i="5"/>
  <c r="Q81" i="5" s="1"/>
  <c r="M294" i="5"/>
  <c r="Q294" i="5" s="1"/>
  <c r="M239" i="5"/>
  <c r="Q239" i="5" s="1"/>
  <c r="M134" i="5"/>
  <c r="Q134" i="5" s="1"/>
  <c r="M109" i="5"/>
  <c r="Q109" i="5" s="1"/>
  <c r="M24" i="5"/>
  <c r="Q24" i="5" s="1"/>
  <c r="M54" i="5"/>
  <c r="Q54" i="5" s="1"/>
  <c r="M152" i="5"/>
  <c r="Q152" i="5" s="1"/>
  <c r="M381" i="5"/>
  <c r="Q381" i="5" s="1"/>
  <c r="M16" i="5"/>
  <c r="Q16" i="5" s="1"/>
  <c r="M199" i="5"/>
  <c r="Q199" i="5" s="1"/>
  <c r="M314" i="5"/>
  <c r="Q314" i="5" s="1"/>
  <c r="M420" i="5"/>
  <c r="Q420" i="5" s="1"/>
  <c r="M247" i="5"/>
  <c r="Q247" i="5" s="1"/>
  <c r="M460" i="5"/>
  <c r="Q460" i="5" s="1"/>
  <c r="M284" i="5"/>
  <c r="Q284" i="5" s="1"/>
  <c r="M317" i="5"/>
  <c r="Q317" i="5" s="1"/>
  <c r="M385" i="5"/>
  <c r="Q385" i="5" s="1"/>
  <c r="M378" i="5"/>
  <c r="Q378" i="5" s="1"/>
  <c r="M411" i="5"/>
  <c r="Q411" i="5" s="1"/>
  <c r="M448" i="5"/>
  <c r="Q448" i="5" s="1"/>
  <c r="M96" i="5"/>
  <c r="Q96" i="5" s="1"/>
  <c r="M350" i="5"/>
  <c r="Q350" i="5" s="1"/>
  <c r="M120" i="5"/>
  <c r="Q120" i="5" s="1"/>
  <c r="M391" i="5"/>
  <c r="Q391" i="5" s="1"/>
  <c r="M365" i="5"/>
  <c r="Q365" i="5" s="1"/>
  <c r="M171" i="5"/>
  <c r="Q171" i="5" s="1"/>
  <c r="M466" i="5"/>
  <c r="Q466" i="5" s="1"/>
  <c r="M159" i="5"/>
  <c r="Q159" i="5" s="1"/>
  <c r="M72" i="5"/>
  <c r="Q72" i="5" s="1"/>
  <c r="M271" i="5"/>
  <c r="Q271" i="5" s="1"/>
  <c r="M76" i="5"/>
  <c r="Q76" i="5" s="1"/>
  <c r="M187" i="5"/>
  <c r="Q187" i="5" s="1"/>
  <c r="M227" i="5"/>
  <c r="Q227" i="5" s="1"/>
  <c r="M307" i="5"/>
  <c r="Q307" i="5" s="1"/>
  <c r="M266" i="5"/>
  <c r="Q266" i="5" s="1"/>
  <c r="M23" i="5"/>
  <c r="Q23" i="5" s="1"/>
  <c r="M354" i="5"/>
  <c r="Q354" i="5" s="1"/>
  <c r="M318" i="5"/>
  <c r="Q318" i="5" s="1"/>
  <c r="M180" i="5"/>
  <c r="Q180" i="5" s="1"/>
  <c r="M87" i="5"/>
  <c r="Q87" i="5" s="1"/>
  <c r="M246" i="5"/>
  <c r="Q246" i="5" s="1"/>
  <c r="M286" i="5"/>
  <c r="Q286" i="5" s="1"/>
  <c r="M53" i="5"/>
  <c r="Q53" i="5" s="1"/>
  <c r="M263" i="5"/>
  <c r="Q263" i="5" s="1"/>
  <c r="M207" i="5"/>
  <c r="Q207" i="5" s="1"/>
  <c r="M35" i="5"/>
  <c r="Q35" i="5" s="1"/>
  <c r="M167" i="5"/>
  <c r="Q167" i="5" s="1"/>
  <c r="M316" i="5"/>
  <c r="Q316" i="5" s="1"/>
  <c r="M362" i="5"/>
  <c r="Q362" i="5" s="1"/>
  <c r="M357" i="5"/>
  <c r="Q357" i="5" s="1"/>
  <c r="M123" i="5"/>
  <c r="Q123" i="5" s="1"/>
  <c r="M190" i="5"/>
  <c r="Q190" i="5" s="1"/>
  <c r="M467" i="5"/>
  <c r="Q467" i="5" s="1"/>
  <c r="M335" i="5"/>
  <c r="Q335" i="5" s="1"/>
  <c r="M164" i="5"/>
  <c r="Q164" i="5" s="1"/>
  <c r="M325" i="5"/>
  <c r="Q325" i="5" s="1"/>
  <c r="M51" i="5"/>
  <c r="Q51" i="5" s="1"/>
  <c r="M47" i="5"/>
  <c r="Q47" i="5" s="1"/>
  <c r="M400" i="5"/>
  <c r="Q400" i="5" s="1"/>
  <c r="M262" i="5"/>
  <c r="Q262" i="5" s="1"/>
  <c r="M18" i="5"/>
  <c r="Q18" i="5" s="1"/>
  <c r="M270" i="5"/>
  <c r="Q270" i="5" s="1"/>
  <c r="M183" i="5"/>
  <c r="Q183" i="5" s="1"/>
  <c r="M178" i="5"/>
  <c r="Q178" i="5" s="1"/>
  <c r="M172" i="5"/>
  <c r="Q172" i="5" s="1"/>
  <c r="M304" i="5"/>
  <c r="Q304" i="5" s="1"/>
  <c r="M233" i="5"/>
  <c r="Q233" i="5" s="1"/>
  <c r="M349" i="5"/>
  <c r="Q349" i="5" s="1"/>
  <c r="M200" i="5"/>
  <c r="Q200" i="5" s="1"/>
  <c r="M19" i="5"/>
  <c r="Q19" i="5" s="1"/>
  <c r="M393" i="5"/>
  <c r="Q393" i="5" s="1"/>
  <c r="M306" i="5"/>
  <c r="Q306" i="5" s="1"/>
  <c r="M113" i="5"/>
  <c r="Q113" i="5" s="1"/>
  <c r="M36" i="5"/>
  <c r="Q36" i="5" s="1"/>
  <c r="M194" i="5"/>
  <c r="Q194" i="5" s="1"/>
  <c r="M157" i="5"/>
  <c r="Q157" i="5" s="1"/>
  <c r="M415" i="5"/>
  <c r="Q415" i="5" s="1"/>
  <c r="M382" i="5"/>
  <c r="Q382" i="5" s="1"/>
  <c r="M238" i="5"/>
  <c r="Q238" i="5" s="1"/>
  <c r="M235" i="5"/>
  <c r="Q235" i="5" s="1"/>
  <c r="M58" i="5"/>
  <c r="Q58" i="5" s="1"/>
  <c r="M343" i="5"/>
  <c r="Q343" i="5" s="1"/>
  <c r="M389" i="5"/>
  <c r="Q389" i="5" s="1"/>
  <c r="M184" i="5"/>
  <c r="Q184" i="5" s="1"/>
  <c r="M78" i="5"/>
  <c r="Q78" i="5" s="1"/>
  <c r="M439" i="5"/>
  <c r="Q439" i="5" s="1"/>
  <c r="M205" i="5"/>
  <c r="Q205" i="5" s="1"/>
  <c r="M346" i="5"/>
  <c r="Q346" i="5" s="1"/>
  <c r="M426" i="5"/>
  <c r="Q426" i="5" s="1"/>
  <c r="M108" i="5"/>
  <c r="Q108" i="5" s="1"/>
  <c r="M298" i="5"/>
  <c r="Q298" i="5" s="1"/>
  <c r="M419" i="5"/>
  <c r="Q419" i="5" s="1"/>
  <c r="M337" i="5"/>
  <c r="Q337" i="5" s="1"/>
  <c r="M264" i="5"/>
  <c r="Q264" i="5" s="1"/>
  <c r="M388" i="5"/>
  <c r="Q388" i="5" s="1"/>
  <c r="M334" i="5"/>
  <c r="Q334" i="5" s="1"/>
  <c r="M175" i="5"/>
  <c r="Q175" i="5" s="1"/>
  <c r="M414" i="5"/>
  <c r="Q414" i="5" s="1"/>
  <c r="M464" i="5"/>
  <c r="Q464" i="5" s="1"/>
  <c r="M27" i="5"/>
  <c r="Q27" i="5" s="1"/>
  <c r="M297" i="5"/>
  <c r="Q297" i="5" s="1"/>
  <c r="M413" i="5"/>
  <c r="Q413" i="5" s="1"/>
  <c r="M90" i="5"/>
  <c r="Q90" i="5" s="1"/>
  <c r="M100" i="5"/>
  <c r="Q100" i="5" s="1"/>
  <c r="M111" i="5"/>
  <c r="Q111" i="5" s="1"/>
  <c r="M283" i="5"/>
  <c r="Q283" i="5" s="1"/>
  <c r="M141" i="5"/>
  <c r="Q141" i="5" s="1"/>
  <c r="M229" i="5"/>
  <c r="Q229" i="5" s="1"/>
  <c r="M277" i="5"/>
  <c r="Q277" i="5" s="1"/>
  <c r="M418" i="5"/>
  <c r="Q418" i="5" s="1"/>
  <c r="M329" i="5"/>
  <c r="Q329" i="5" s="1"/>
  <c r="M75" i="5"/>
  <c r="Q75" i="5" s="1"/>
  <c r="M66" i="5"/>
  <c r="Q66" i="5" s="1"/>
  <c r="M443" i="5"/>
  <c r="Q443" i="5" s="1"/>
  <c r="M234" i="5"/>
  <c r="Q234" i="5" s="1"/>
  <c r="M57" i="5"/>
  <c r="Q57" i="5" s="1"/>
  <c r="M155" i="5"/>
  <c r="Q155" i="5" s="1"/>
  <c r="M196" i="5"/>
  <c r="Q196" i="5" s="1"/>
  <c r="M64" i="5"/>
  <c r="Q64" i="5" s="1"/>
  <c r="M253" i="5"/>
  <c r="Q253" i="5" s="1"/>
  <c r="M320" i="5"/>
  <c r="Q320" i="5" s="1"/>
  <c r="C8" i="10" l="1"/>
  <c r="C11" i="10"/>
  <c r="C12" i="10"/>
  <c r="G14" i="6"/>
  <c r="G8" i="6"/>
  <c r="G7" i="6"/>
  <c r="G5" i="6"/>
  <c r="G4" i="6"/>
  <c r="G23" i="6"/>
  <c r="G10" i="6"/>
  <c r="G9" i="6"/>
  <c r="G11" i="6"/>
  <c r="G18" i="6"/>
  <c r="G17" i="6"/>
  <c r="G20" i="6"/>
  <c r="G21" i="6"/>
  <c r="G13" i="6"/>
  <c r="G15" i="6"/>
  <c r="G6" i="6"/>
  <c r="G3" i="6"/>
  <c r="G16" i="6"/>
  <c r="G22" i="6"/>
  <c r="G19" i="6"/>
  <c r="D11" i="10" l="1"/>
  <c r="D6" i="10"/>
  <c r="D7" i="10"/>
  <c r="D17" i="10"/>
  <c r="D21" i="10"/>
  <c r="D22" i="10"/>
  <c r="D15" i="10"/>
  <c r="D16" i="10"/>
  <c r="D5" i="10"/>
  <c r="D9" i="10"/>
  <c r="D8" i="10"/>
  <c r="D23" i="10"/>
  <c r="D12" i="10"/>
  <c r="D3" i="10"/>
  <c r="D19" i="10"/>
  <c r="D13" i="10"/>
  <c r="D14" i="10"/>
  <c r="D4" i="10"/>
  <c r="D18" i="10"/>
  <c r="D10" i="10"/>
  <c r="D20" i="10"/>
</calcChain>
</file>

<file path=xl/sharedStrings.xml><?xml version="1.0" encoding="utf-8"?>
<sst xmlns="http://schemas.openxmlformats.org/spreadsheetml/2006/main" count="660" uniqueCount="365">
  <si>
    <t>準備</t>
    <rPh sb="0" eb="2">
      <t>ジュンビ</t>
    </rPh>
    <phoneticPr fontId="1"/>
  </si>
  <si>
    <t>「エントリー表」のシートにエントリー情報を記載しておく
※2列目から順番にゼッケン番号→大学名→氏名→フリガナの順番になるようにする（そうしないと参照が壊れる）</t>
    <rPh sb="6" eb="7">
      <t>ヒョウ</t>
    </rPh>
    <rPh sb="18" eb="20">
      <t>ジョウホウ</t>
    </rPh>
    <rPh sb="21" eb="23">
      <t>キサイ</t>
    </rPh>
    <rPh sb="30" eb="32">
      <t>レツメ</t>
    </rPh>
    <rPh sb="34" eb="36">
      <t>ジュンバン</t>
    </rPh>
    <rPh sb="41" eb="43">
      <t>バンゴウ</t>
    </rPh>
    <rPh sb="44" eb="47">
      <t>ダイガクメイ</t>
    </rPh>
    <rPh sb="48" eb="50">
      <t>シメイ</t>
    </rPh>
    <rPh sb="56" eb="58">
      <t>ジュンバン</t>
    </rPh>
    <rPh sb="73" eb="75">
      <t>サンショウ</t>
    </rPh>
    <rPh sb="76" eb="77">
      <t>コワ</t>
    </rPh>
    <phoneticPr fontId="1"/>
  </si>
  <si>
    <t>「団体得点データ」シートを見て、得点の割り振りが変わっていれば、得点を変更しておく</t>
    <rPh sb="1" eb="5">
      <t>ダンタイトクテン</t>
    </rPh>
    <rPh sb="13" eb="14">
      <t>ミ</t>
    </rPh>
    <rPh sb="16" eb="18">
      <t>トクテン</t>
    </rPh>
    <rPh sb="19" eb="20">
      <t>ワ</t>
    </rPh>
    <rPh sb="21" eb="22">
      <t>フ</t>
    </rPh>
    <rPh sb="24" eb="25">
      <t>カ</t>
    </rPh>
    <rPh sb="32" eb="34">
      <t>トクテン</t>
    </rPh>
    <rPh sb="35" eb="37">
      <t>ヘンコウ</t>
    </rPh>
    <phoneticPr fontId="1"/>
  </si>
  <si>
    <t>「団体得点集計」シートに今回出る大学名を記入しておく。
大学名に微妙な表記ゆれがある場合があるので注意すること。
表記ゆれによる重複があるときは、excelの置換機能でブック全体（エントリー表も含めて）の表記を統一するようにするとよい。</t>
    <rPh sb="12" eb="14">
      <t>コンカイ</t>
    </rPh>
    <rPh sb="14" eb="15">
      <t>デ</t>
    </rPh>
    <rPh sb="16" eb="18">
      <t>ダイガク</t>
    </rPh>
    <rPh sb="18" eb="19">
      <t>メイ</t>
    </rPh>
    <rPh sb="20" eb="22">
      <t>キニュウ</t>
    </rPh>
    <rPh sb="28" eb="31">
      <t>ダイガクメイ</t>
    </rPh>
    <rPh sb="32" eb="34">
      <t>ビミョウ</t>
    </rPh>
    <rPh sb="35" eb="37">
      <t>ヒョウキ</t>
    </rPh>
    <rPh sb="42" eb="44">
      <t>バアイ</t>
    </rPh>
    <rPh sb="49" eb="51">
      <t>チュウイ</t>
    </rPh>
    <rPh sb="57" eb="59">
      <t>ヒョウキ</t>
    </rPh>
    <rPh sb="64" eb="66">
      <t>チョウフク</t>
    </rPh>
    <rPh sb="79" eb="81">
      <t>チカン</t>
    </rPh>
    <rPh sb="81" eb="83">
      <t>キノウ</t>
    </rPh>
    <rPh sb="87" eb="89">
      <t>ゼンタイ</t>
    </rPh>
    <rPh sb="95" eb="96">
      <t>ヒョウ</t>
    </rPh>
    <rPh sb="97" eb="98">
      <t>フク</t>
    </rPh>
    <rPh sb="102" eb="104">
      <t>ヒョウキ</t>
    </rPh>
    <rPh sb="105" eb="107">
      <t>トウイツ</t>
    </rPh>
    <phoneticPr fontId="1"/>
  </si>
  <si>
    <t>（余裕があれば）トラブル時に対応できるように、あらかじめどのように計算を行っているか、数式を見るなどして把握しておく。簡単な関数しか使っていないので、そこまで大変ではないはず。</t>
    <rPh sb="1" eb="3">
      <t>ヨユウ</t>
    </rPh>
    <rPh sb="12" eb="13">
      <t>ジ</t>
    </rPh>
    <rPh sb="14" eb="16">
      <t>タイオウ</t>
    </rPh>
    <rPh sb="33" eb="35">
      <t>ケイサン</t>
    </rPh>
    <rPh sb="36" eb="37">
      <t>オコナ</t>
    </rPh>
    <rPh sb="43" eb="45">
      <t>スウシキ</t>
    </rPh>
    <rPh sb="46" eb="47">
      <t>ミ</t>
    </rPh>
    <rPh sb="52" eb="54">
      <t>ハアク</t>
    </rPh>
    <rPh sb="59" eb="61">
      <t>カンタン</t>
    </rPh>
    <rPh sb="62" eb="64">
      <t>カンスウ</t>
    </rPh>
    <rPh sb="66" eb="67">
      <t>ツカ</t>
    </rPh>
    <rPh sb="79" eb="81">
      <t>タイヘン</t>
    </rPh>
    <phoneticPr fontId="1"/>
  </si>
  <si>
    <t>集計の手順</t>
    <rPh sb="0" eb="2">
      <t>シュウケイ</t>
    </rPh>
    <rPh sb="3" eb="5">
      <t>テジュン</t>
    </rPh>
    <phoneticPr fontId="1"/>
  </si>
  <si>
    <t>決勝進出者が決まり次第、「フィジーク」・「ボディ」シートの「選手No.」という列にゼッケン番号を書き込んでおく</t>
    <rPh sb="0" eb="5">
      <t>ケッショウシンシュツシャ</t>
    </rPh>
    <rPh sb="6" eb="7">
      <t>キ</t>
    </rPh>
    <rPh sb="9" eb="11">
      <t>シダイ</t>
    </rPh>
    <rPh sb="30" eb="32">
      <t>センシュ</t>
    </rPh>
    <rPh sb="39" eb="40">
      <t>レツ</t>
    </rPh>
    <rPh sb="45" eb="47">
      <t>バンゴウ</t>
    </rPh>
    <rPh sb="48" eb="49">
      <t>カ</t>
    </rPh>
    <rPh sb="50" eb="51">
      <t>コ</t>
    </rPh>
    <phoneticPr fontId="1"/>
  </si>
  <si>
    <t>審査が終わり、ジャッジ表を受け取ったら各競技のシートの「順位」という欄に順位を書き込んでいく
集計結果は自動的に計算されているはずである。
「団体得点集計」シートに団体得点は出ている。
明らかな間違いがないかざっと確認すること。</t>
    <rPh sb="0" eb="2">
      <t>シンサ</t>
    </rPh>
    <rPh sb="3" eb="4">
      <t>オ</t>
    </rPh>
    <rPh sb="11" eb="12">
      <t>ヒョウ</t>
    </rPh>
    <rPh sb="13" eb="14">
      <t>ウ</t>
    </rPh>
    <rPh sb="15" eb="16">
      <t>ト</t>
    </rPh>
    <rPh sb="19" eb="20">
      <t>カク</t>
    </rPh>
    <rPh sb="20" eb="22">
      <t>キョウギ</t>
    </rPh>
    <rPh sb="28" eb="30">
      <t>ジュンイ</t>
    </rPh>
    <rPh sb="34" eb="35">
      <t>ラン</t>
    </rPh>
    <rPh sb="36" eb="38">
      <t>ジュンイ</t>
    </rPh>
    <rPh sb="39" eb="40">
      <t>カ</t>
    </rPh>
    <rPh sb="41" eb="42">
      <t>コ</t>
    </rPh>
    <rPh sb="47" eb="51">
      <t>シュウケイケッカ</t>
    </rPh>
    <rPh sb="52" eb="55">
      <t>ジドウテキ</t>
    </rPh>
    <rPh sb="56" eb="58">
      <t>ケイサン</t>
    </rPh>
    <rPh sb="82" eb="86">
      <t>ダンタイトクテン</t>
    </rPh>
    <rPh sb="87" eb="88">
      <t>デ</t>
    </rPh>
    <rPh sb="93" eb="94">
      <t>アキ</t>
    </rPh>
    <rPh sb="97" eb="99">
      <t>マチガ</t>
    </rPh>
    <rPh sb="107" eb="109">
      <t>カクニン</t>
    </rPh>
    <phoneticPr fontId="1"/>
  </si>
  <si>
    <t>フィジークの部</t>
    <rPh sb="6" eb="7">
      <t>ブ</t>
    </rPh>
    <phoneticPr fontId="1"/>
  </si>
  <si>
    <t>順位</t>
    <rPh sb="0" eb="2">
      <t>ジュンイ</t>
    </rPh>
    <phoneticPr fontId="1"/>
  </si>
  <si>
    <t>選手No.</t>
    <phoneticPr fontId="1"/>
  </si>
  <si>
    <t>臼井</t>
    <phoneticPr fontId="2"/>
  </si>
  <si>
    <t>堀井</t>
    <phoneticPr fontId="2"/>
  </si>
  <si>
    <t>大島</t>
    <phoneticPr fontId="2"/>
  </si>
  <si>
    <t>真鍋</t>
    <phoneticPr fontId="2"/>
  </si>
  <si>
    <t>合計</t>
    <rPh sb="0" eb="2">
      <t>ゴウケイ</t>
    </rPh>
    <phoneticPr fontId="1"/>
  </si>
  <si>
    <t>予備合計</t>
    <rPh sb="0" eb="4">
      <t>ヨビゴウケイ</t>
    </rPh>
    <phoneticPr fontId="1"/>
  </si>
  <si>
    <t>得点</t>
    <rPh sb="0" eb="2">
      <t>トクテン</t>
    </rPh>
    <phoneticPr fontId="1"/>
  </si>
  <si>
    <t>大学</t>
  </si>
  <si>
    <t>名前</t>
  </si>
  <si>
    <t>フリガナ</t>
  </si>
  <si>
    <t>団体得点</t>
    <rPh sb="0" eb="4">
      <t>ダンタイトクテン</t>
    </rPh>
    <phoneticPr fontId="1"/>
  </si>
  <si>
    <t>検算用の行</t>
    <rPh sb="0" eb="2">
      <t>ケンザン</t>
    </rPh>
    <rPh sb="2" eb="3">
      <t>ヨウ</t>
    </rPh>
    <rPh sb="4" eb="5">
      <t>ギョウ</t>
    </rPh>
    <phoneticPr fontId="1"/>
  </si>
  <si>
    <t>←この数字が一致していない場合は、順位の入力が間違っている可能性がある</t>
    <rPh sb="3" eb="5">
      <t>スウジ</t>
    </rPh>
    <rPh sb="6" eb="8">
      <t>イッチ</t>
    </rPh>
    <rPh sb="13" eb="15">
      <t>バアイ</t>
    </rPh>
    <rPh sb="17" eb="19">
      <t>ジュンイ</t>
    </rPh>
    <rPh sb="20" eb="22">
      <t>ニュウリョク</t>
    </rPh>
    <rPh sb="23" eb="25">
      <t>マチガ</t>
    </rPh>
    <rPh sb="29" eb="32">
      <t>カノウセイ</t>
    </rPh>
    <phoneticPr fontId="1"/>
  </si>
  <si>
    <t>ボディビルの部</t>
    <phoneticPr fontId="1"/>
  </si>
  <si>
    <t>慶應義塾大学</t>
  </si>
  <si>
    <t>国際武道大学</t>
  </si>
  <si>
    <t>桜美林大学</t>
  </si>
  <si>
    <t>神奈川大学</t>
  </si>
  <si>
    <t>専修大学</t>
  </si>
  <si>
    <t>早稲田大学</t>
  </si>
  <si>
    <t>拓殖大学</t>
  </si>
  <si>
    <t>帝京大学</t>
  </si>
  <si>
    <t>東海大学</t>
  </si>
  <si>
    <t>東京大学</t>
  </si>
  <si>
    <t>東京農業大学</t>
  </si>
  <si>
    <t>東洋大学</t>
  </si>
  <si>
    <t>日本体育大学</t>
  </si>
  <si>
    <t>白鴎大学</t>
  </si>
  <si>
    <t>平成国際大学</t>
  </si>
  <si>
    <t>了德寺大学</t>
  </si>
  <si>
    <t>國學院大學</t>
  </si>
  <si>
    <t>No.</t>
  </si>
  <si>
    <t>大学名</t>
  </si>
  <si>
    <t>川島宏登</t>
  </si>
  <si>
    <t>カワシマヒロト</t>
  </si>
  <si>
    <t>佐藤大希</t>
  </si>
  <si>
    <t>サトウダイキ</t>
  </si>
  <si>
    <t>服部茉碧</t>
  </si>
  <si>
    <t>ハットリマオ</t>
  </si>
  <si>
    <t>森優太</t>
  </si>
  <si>
    <t>モリユウタ</t>
  </si>
  <si>
    <t>君島拓弥</t>
  </si>
  <si>
    <t>キミジマタクヤ</t>
  </si>
  <si>
    <t>齊藤　睦貴</t>
  </si>
  <si>
    <t>サイトウ　ムツキ</t>
  </si>
  <si>
    <t>根岸 蓮</t>
  </si>
  <si>
    <t>ネギシ レン</t>
  </si>
  <si>
    <t>三澤駿</t>
  </si>
  <si>
    <t>ミサワシュン</t>
  </si>
  <si>
    <t>池田渓太</t>
  </si>
  <si>
    <t>イケダケイタ</t>
  </si>
  <si>
    <t>北村航太</t>
  </si>
  <si>
    <t>キタムラコウタ</t>
  </si>
  <si>
    <t>田久保龍</t>
  </si>
  <si>
    <t>タクボリョウ</t>
  </si>
  <si>
    <t>中郷李生</t>
  </si>
  <si>
    <t>ナカゴウリオ</t>
  </si>
  <si>
    <t>青木凜世</t>
  </si>
  <si>
    <t>アオキリンセイ</t>
  </si>
  <si>
    <t>木嶋翔</t>
  </si>
  <si>
    <t>キジマショウ</t>
  </si>
  <si>
    <t>五十嵐　健太</t>
  </si>
  <si>
    <t>イガラシ　ケンタ</t>
  </si>
  <si>
    <t>猪瀬英一郎</t>
  </si>
  <si>
    <t>イノセエイイチロウ</t>
  </si>
  <si>
    <t>常田 龍輝</t>
  </si>
  <si>
    <t>トキタ リュウキ</t>
  </si>
  <si>
    <t>宗像宏樹</t>
  </si>
  <si>
    <t>ムナカタヒロキ</t>
  </si>
  <si>
    <t>井口真之介</t>
  </si>
  <si>
    <t>イグチシンノスケ</t>
  </si>
  <si>
    <t>鈴木優斗</t>
  </si>
  <si>
    <t>スズキユウト</t>
  </si>
  <si>
    <t>坂本一真</t>
  </si>
  <si>
    <t>サカモトカズマ</t>
  </si>
  <si>
    <t>イシヤマ　ダン</t>
  </si>
  <si>
    <t>山田晃義</t>
  </si>
  <si>
    <t>ヤマダアキノリ</t>
  </si>
  <si>
    <t>岩佐タケル</t>
  </si>
  <si>
    <t>イワサタケル</t>
  </si>
  <si>
    <t>飯泉 凱翔</t>
  </si>
  <si>
    <t>イイズミ ヨシト</t>
  </si>
  <si>
    <t>山岳宥人</t>
  </si>
  <si>
    <t>ヤマタケユウト</t>
  </si>
  <si>
    <t>若林恭佑</t>
  </si>
  <si>
    <t>ワカバヤシキョウスケ</t>
  </si>
  <si>
    <t>秋元勇斗</t>
  </si>
  <si>
    <t>アキモトハヤト</t>
  </si>
  <si>
    <t>大島康輔</t>
  </si>
  <si>
    <t>オオシマコウスケ</t>
  </si>
  <si>
    <t>勝又悠介</t>
  </si>
  <si>
    <t>カツマタユウスケ</t>
  </si>
  <si>
    <t>高木厚徳</t>
  </si>
  <si>
    <t>タカギアツノリ</t>
  </si>
  <si>
    <t>新垣日向</t>
  </si>
  <si>
    <t>アラカキヒュウガ</t>
  </si>
  <si>
    <t>杉村雄大</t>
  </si>
  <si>
    <t>スギムラユウダイ</t>
  </si>
  <si>
    <t>田崎和輝</t>
  </si>
  <si>
    <t>タサキカズキ</t>
  </si>
  <si>
    <t>古畑直基</t>
  </si>
  <si>
    <t>フルハタナオキ</t>
  </si>
  <si>
    <t>ヤマダ ユウリアン</t>
  </si>
  <si>
    <t>依知川公平</t>
  </si>
  <si>
    <t>イチカワコウヘイ</t>
  </si>
  <si>
    <t>田中春貴</t>
  </si>
  <si>
    <t>タナカハルキ</t>
  </si>
  <si>
    <t>重岡 赳瑠</t>
  </si>
  <si>
    <t>シゲオカ タケル</t>
  </si>
  <si>
    <t>遠藤武</t>
  </si>
  <si>
    <t>エンドウタケル</t>
  </si>
  <si>
    <t>小坂真司</t>
  </si>
  <si>
    <t>コサカシンジ</t>
  </si>
  <si>
    <t>了徳寺大学</t>
  </si>
  <si>
    <t>白鷗大学</t>
  </si>
  <si>
    <t>大東文化大学</t>
  </si>
  <si>
    <t>青山学院大学</t>
  </si>
  <si>
    <t>産業能率大学</t>
  </si>
  <si>
    <t>原田佑都</t>
  </si>
  <si>
    <t>齋藤陽一</t>
  </si>
  <si>
    <t>高宮秀規</t>
  </si>
  <si>
    <t>宮下　裕翔</t>
  </si>
  <si>
    <t>細野剛輝</t>
  </si>
  <si>
    <t>米一憂音</t>
  </si>
  <si>
    <t>新山正剛</t>
  </si>
  <si>
    <t>下村武司</t>
  </si>
  <si>
    <t>根岸蓮</t>
  </si>
  <si>
    <t>大和田理仁</t>
  </si>
  <si>
    <t>冨吉　潤</t>
  </si>
  <si>
    <t>吉岡竜輝</t>
  </si>
  <si>
    <t>渡邉響</t>
  </si>
  <si>
    <t>太田 衛</t>
  </si>
  <si>
    <t>山本将太</t>
  </si>
  <si>
    <t>長井汰樹</t>
  </si>
  <si>
    <t>中村駿太郎</t>
  </si>
  <si>
    <t>大川諒</t>
  </si>
  <si>
    <t>山田雄里杏</t>
  </si>
  <si>
    <t>磯野　琉</t>
  </si>
  <si>
    <t>奈須海璃</t>
  </si>
  <si>
    <t>櫻本裕太</t>
  </si>
  <si>
    <t>大木暖也</t>
  </si>
  <si>
    <t>佐藤　辰彦</t>
  </si>
  <si>
    <t>上田智也</t>
  </si>
  <si>
    <t>北坂公伸</t>
  </si>
  <si>
    <t>阿部純一</t>
  </si>
  <si>
    <t>斑目雄己</t>
  </si>
  <si>
    <t>岡田隼斗</t>
  </si>
  <si>
    <t>青木陽大</t>
  </si>
  <si>
    <t>近藤匠</t>
  </si>
  <si>
    <t>金子　勇矢</t>
  </si>
  <si>
    <t>福田大輔</t>
  </si>
  <si>
    <t>田中　絢士</t>
  </si>
  <si>
    <t>青島健太</t>
  </si>
  <si>
    <t>山田久嗣</t>
  </si>
  <si>
    <t>西久保豪海</t>
  </si>
  <si>
    <t>石井寛</t>
  </si>
  <si>
    <t>内田脩真</t>
  </si>
  <si>
    <t>森優希</t>
  </si>
  <si>
    <t>池田　健人</t>
  </si>
  <si>
    <t>尼子貴大</t>
  </si>
  <si>
    <t>小塙侑汰</t>
  </si>
  <si>
    <t>熊谷亮星</t>
  </si>
  <si>
    <t>石山檀</t>
  </si>
  <si>
    <t>加藤遼真</t>
  </si>
  <si>
    <t>野原凌央</t>
  </si>
  <si>
    <t>山田慧人</t>
  </si>
  <si>
    <t>小野寺大晟</t>
  </si>
  <si>
    <t>杉浦大翔</t>
  </si>
  <si>
    <t>内海創太</t>
  </si>
  <si>
    <t>増田歩地</t>
  </si>
  <si>
    <t>中町烈火</t>
  </si>
  <si>
    <t>藤木未來翔</t>
  </si>
  <si>
    <t>小野眞史</t>
  </si>
  <si>
    <t>鈴木寛太</t>
  </si>
  <si>
    <t>谷内拳</t>
  </si>
  <si>
    <t>三科宏一朗</t>
  </si>
  <si>
    <t>高野駿</t>
  </si>
  <si>
    <t>澤翼</t>
  </si>
  <si>
    <t>高田源生</t>
  </si>
  <si>
    <t>佐藤蒼真</t>
  </si>
  <si>
    <t>古屋凜太朗</t>
  </si>
  <si>
    <t>山田海希</t>
  </si>
  <si>
    <t>秦亮</t>
  </si>
  <si>
    <t>ハラダユウト</t>
  </si>
  <si>
    <t>サイトウヨウイチ</t>
  </si>
  <si>
    <t>タカミヤヒデキ</t>
  </si>
  <si>
    <t>ミヤシタ　ユウショウ</t>
  </si>
  <si>
    <t>ホソノコウキ</t>
  </si>
  <si>
    <t>ヨネイチユウト</t>
  </si>
  <si>
    <t>ニイヤママサタカ</t>
  </si>
  <si>
    <t>シモムラタケシ</t>
  </si>
  <si>
    <t>ネギシレン</t>
  </si>
  <si>
    <t>オオワダリヒト</t>
  </si>
  <si>
    <t>トミヨシ　ジュン</t>
  </si>
  <si>
    <t>ヨシオカリュウキ</t>
  </si>
  <si>
    <t>ワタナベヒビキ</t>
  </si>
  <si>
    <t>オオタ マモル</t>
  </si>
  <si>
    <t>ヤマモトショウタ</t>
  </si>
  <si>
    <t>ナガイタイジュ</t>
  </si>
  <si>
    <t>ナカムラシュンタロウ</t>
  </si>
  <si>
    <t>オオカワリョウ</t>
  </si>
  <si>
    <t>イソノ　リュウ</t>
  </si>
  <si>
    <t>ナスカイリ</t>
  </si>
  <si>
    <t>サクラモトユウタ</t>
  </si>
  <si>
    <t>オオキハルヤ</t>
  </si>
  <si>
    <t>サトウ　タツヒコ</t>
  </si>
  <si>
    <t>カミダトモヤ</t>
  </si>
  <si>
    <t>キタサカキミノブ</t>
  </si>
  <si>
    <t>アベジュンイチ</t>
  </si>
  <si>
    <t>マダラメユウキ</t>
  </si>
  <si>
    <t>オカダハヤト</t>
  </si>
  <si>
    <t>アオキヒナタ</t>
  </si>
  <si>
    <t>コンドウタクミ</t>
  </si>
  <si>
    <t>カネコ　ユウヤ</t>
  </si>
  <si>
    <t>フクダダイスケ</t>
  </si>
  <si>
    <t>タナカ　ケント</t>
  </si>
  <si>
    <t>アオシマケンタ</t>
  </si>
  <si>
    <t>ヤマダヒサシ</t>
  </si>
  <si>
    <t>ニシクボタケミ</t>
  </si>
  <si>
    <t>イシイユタカ</t>
  </si>
  <si>
    <t>ウチダシュウマ</t>
  </si>
  <si>
    <t>モリユウキ</t>
  </si>
  <si>
    <t>イケダケント</t>
  </si>
  <si>
    <t>アマコタカヒロ</t>
  </si>
  <si>
    <t>コバナワユウタ</t>
  </si>
  <si>
    <t>クマガイリョウセイ</t>
  </si>
  <si>
    <t>カトウリョウマ</t>
  </si>
  <si>
    <t>ノハラリョウ</t>
  </si>
  <si>
    <t>ヤマダケイト</t>
  </si>
  <si>
    <t>オノデラタイセイ</t>
  </si>
  <si>
    <t>スギウラヒロト</t>
  </si>
  <si>
    <t>ウチウミソウタ</t>
  </si>
  <si>
    <t>マスダダイチ</t>
  </si>
  <si>
    <t>ナカマチライガ</t>
  </si>
  <si>
    <t>フジキミクト</t>
  </si>
  <si>
    <t>オノマサシ</t>
  </si>
  <si>
    <t>スズキカンタ</t>
  </si>
  <si>
    <t>タニウチケン</t>
  </si>
  <si>
    <t>ミシナコウイチロウ</t>
  </si>
  <si>
    <t>タカノシュン</t>
  </si>
  <si>
    <t>サワツバサ</t>
  </si>
  <si>
    <t>タカダモトキ</t>
  </si>
  <si>
    <t>サトウソウマ</t>
  </si>
  <si>
    <t>フルヤリンタロウ</t>
  </si>
  <si>
    <t>ヤマダカイキ</t>
  </si>
  <si>
    <t>シンリョウ</t>
  </si>
  <si>
    <t>日本大学</t>
  </si>
  <si>
    <t>長谷川一球</t>
  </si>
  <si>
    <t>ハセガワイッキュウ</t>
  </si>
  <si>
    <t>大島侃</t>
  </si>
  <si>
    <t>オオシマスナオ</t>
  </si>
  <si>
    <t>大島達也</t>
  </si>
  <si>
    <t>オオシマタツヤ</t>
  </si>
  <si>
    <t>川本遼太郎</t>
  </si>
  <si>
    <t>カワモトリョウタロウ</t>
  </si>
  <si>
    <t>岩渕航大</t>
  </si>
  <si>
    <t>イワブチコウダイ</t>
  </si>
  <si>
    <t>渡邉将海</t>
  </si>
  <si>
    <t>ワタナベマサミ</t>
  </si>
  <si>
    <t>大野凌平</t>
  </si>
  <si>
    <t>オオノリョウヘイ</t>
  </si>
  <si>
    <t>簗田悟生</t>
  </si>
  <si>
    <t>ヤナダゴウ</t>
  </si>
  <si>
    <t>石原昂典</t>
  </si>
  <si>
    <t>イシハラコウスケ</t>
  </si>
  <si>
    <t>田中　陸翔</t>
  </si>
  <si>
    <t>タナカ　リクト</t>
  </si>
  <si>
    <t>久米拓斗</t>
  </si>
  <si>
    <t>クメタクト</t>
  </si>
  <si>
    <t>岡野陸</t>
  </si>
  <si>
    <t>オカノリク</t>
  </si>
  <si>
    <t>門倉　雅人</t>
  </si>
  <si>
    <t>カドクラ　マサト</t>
  </si>
  <si>
    <t>鈴木京悟</t>
  </si>
  <si>
    <t>スズキキョウゴ</t>
  </si>
  <si>
    <t>ヨシオナリュウキ</t>
  </si>
  <si>
    <t>PARK TAEMIN</t>
  </si>
  <si>
    <t>パクテミン</t>
  </si>
  <si>
    <t>瀧上　蒼生</t>
  </si>
  <si>
    <t>タキガミ　アオセ</t>
  </si>
  <si>
    <t>外山佳史</t>
  </si>
  <si>
    <t>トヤマヨシフミ</t>
  </si>
  <si>
    <t>大沢和史</t>
  </si>
  <si>
    <t>オオサワカズシ</t>
  </si>
  <si>
    <t>小原啓太</t>
  </si>
  <si>
    <t>コハラケイタ</t>
  </si>
  <si>
    <t>河野凌馬</t>
  </si>
  <si>
    <t>カワノリョウマ</t>
  </si>
  <si>
    <t>河田理央</t>
  </si>
  <si>
    <t>カワダリオ</t>
  </si>
  <si>
    <t>竹内　航一朗</t>
  </si>
  <si>
    <t>タケウチ　コウイチロウ</t>
  </si>
  <si>
    <t>尾石昌平</t>
  </si>
  <si>
    <t>オイシショウヘイ</t>
  </si>
  <si>
    <t>安達悠真</t>
  </si>
  <si>
    <t>アダチユウマ</t>
  </si>
  <si>
    <t>設楽和永</t>
  </si>
  <si>
    <t>シダラカズノリ</t>
  </si>
  <si>
    <t>佐々木優輔</t>
  </si>
  <si>
    <t>ササキユウスケ</t>
  </si>
  <si>
    <t>橋本拓海</t>
  </si>
  <si>
    <t>ハシモトタクミ</t>
  </si>
  <si>
    <t>山根 大智</t>
  </si>
  <si>
    <t>ヤマネ タイチ</t>
  </si>
  <si>
    <t>西久保　豪海</t>
  </si>
  <si>
    <t>ニシクボ　タケミ</t>
  </si>
  <si>
    <t>須田拓真</t>
  </si>
  <si>
    <t>スダタクマ</t>
  </si>
  <si>
    <t>砂山真広</t>
  </si>
  <si>
    <t>スナヤママサヒロ</t>
  </si>
  <si>
    <t>今井浩輝</t>
  </si>
  <si>
    <t>イマイヒロキ</t>
  </si>
  <si>
    <t>瀧脇陸央</t>
  </si>
  <si>
    <t>タキワキリオ</t>
  </si>
  <si>
    <t>高谷駿</t>
  </si>
  <si>
    <t>萩原詩月</t>
  </si>
  <si>
    <t>ハギワラシヅキ</t>
  </si>
  <si>
    <t>日本大学</t>
    <rPh sb="0" eb="2">
      <t>ニホン</t>
    </rPh>
    <phoneticPr fontId="1"/>
  </si>
  <si>
    <t>大東文化大学</t>
    <rPh sb="0" eb="4">
      <t>ダイトウブンカ</t>
    </rPh>
    <rPh sb="4" eb="6">
      <t>ダイガク</t>
    </rPh>
    <phoneticPr fontId="1"/>
  </si>
  <si>
    <t>青山学院大学</t>
    <rPh sb="0" eb="4">
      <t>アオヤマガクイン</t>
    </rPh>
    <rPh sb="4" eb="6">
      <t>ダイガク</t>
    </rPh>
    <phoneticPr fontId="1"/>
  </si>
  <si>
    <t>産業能率大学</t>
    <rPh sb="0" eb="2">
      <t>サンギョウ</t>
    </rPh>
    <rPh sb="2" eb="4">
      <t>ノウリツ</t>
    </rPh>
    <phoneticPr fontId="1"/>
  </si>
  <si>
    <t>中町大河</t>
    <rPh sb="2" eb="4">
      <t>タイガ</t>
    </rPh>
    <phoneticPr fontId="2"/>
  </si>
  <si>
    <t>ナカマチオオガ</t>
    <phoneticPr fontId="2"/>
  </si>
  <si>
    <t>早稲田大学</t>
    <phoneticPr fontId="2"/>
  </si>
  <si>
    <t>小野一樹</t>
    <rPh sb="0" eb="4">
      <t>オノカズキ</t>
    </rPh>
    <phoneticPr fontId="2"/>
  </si>
  <si>
    <t>オノカズキ</t>
    <phoneticPr fontId="2"/>
  </si>
  <si>
    <t>東京農業大学</t>
    <rPh sb="0" eb="2">
      <t>トウキョウ</t>
    </rPh>
    <rPh sb="2" eb="4">
      <t>ノウギョウ</t>
    </rPh>
    <rPh sb="4" eb="6">
      <t>ダイガク</t>
    </rPh>
    <phoneticPr fontId="2"/>
  </si>
  <si>
    <t>梶ヶ谷直哉</t>
    <rPh sb="0" eb="3">
      <t>カジガヤ</t>
    </rPh>
    <rPh sb="3" eb="5">
      <t>ナオヤ</t>
    </rPh>
    <phoneticPr fontId="2"/>
  </si>
  <si>
    <t>カジガヤナオヤ</t>
    <phoneticPr fontId="2"/>
  </si>
  <si>
    <t>帝京大学</t>
    <phoneticPr fontId="2"/>
  </si>
  <si>
    <t>日本体育大学</t>
    <phoneticPr fontId="2"/>
  </si>
  <si>
    <t>田中悠太</t>
    <rPh sb="0" eb="2">
      <t>タナカ</t>
    </rPh>
    <rPh sb="2" eb="4">
      <t>ユウタ</t>
    </rPh>
    <phoneticPr fontId="2"/>
  </si>
  <si>
    <t>タナカユウタ</t>
    <phoneticPr fontId="2"/>
  </si>
  <si>
    <t>国際武道大学</t>
    <phoneticPr fontId="2"/>
  </si>
  <si>
    <t>寺本優希</t>
    <rPh sb="0" eb="4">
      <t>テラモトユウキ</t>
    </rPh>
    <phoneticPr fontId="2"/>
  </si>
  <si>
    <t>テラモトユウキ</t>
    <phoneticPr fontId="2"/>
  </si>
  <si>
    <t>與川巧起</t>
    <rPh sb="2" eb="3">
      <t>タクミ</t>
    </rPh>
    <rPh sb="3" eb="4">
      <t>オ</t>
    </rPh>
    <phoneticPr fontId="2"/>
  </si>
  <si>
    <t>ヨカワコウキ</t>
    <phoneticPr fontId="2"/>
  </si>
  <si>
    <t>髙倉千尋</t>
    <rPh sb="2" eb="4">
      <t>チヒロ</t>
    </rPh>
    <phoneticPr fontId="2"/>
  </si>
  <si>
    <t>タカクラチヒロ</t>
    <phoneticPr fontId="2"/>
  </si>
  <si>
    <t>山谷</t>
    <rPh sb="0" eb="1">
      <t>ヤマ</t>
    </rPh>
    <rPh sb="1" eb="2">
      <t>タニ</t>
    </rPh>
    <phoneticPr fontId="2"/>
  </si>
  <si>
    <t>千束</t>
    <rPh sb="0" eb="2">
      <t>センゾク</t>
    </rPh>
    <phoneticPr fontId="2"/>
  </si>
  <si>
    <t>中西</t>
    <rPh sb="0" eb="2">
      <t>ナカニシ</t>
    </rPh>
    <phoneticPr fontId="2"/>
  </si>
  <si>
    <t>フィジーク1</t>
    <phoneticPr fontId="1"/>
  </si>
  <si>
    <t>フィジーク2</t>
    <phoneticPr fontId="1"/>
  </si>
  <si>
    <t>フィジーク３</t>
    <phoneticPr fontId="1"/>
  </si>
  <si>
    <t>順位</t>
    <rPh sb="0" eb="2">
      <t>ジュn</t>
    </rPh>
    <phoneticPr fontId="1"/>
  </si>
  <si>
    <t>足立</t>
    <rPh sb="0" eb="2">
      <t>アダチ</t>
    </rPh>
    <phoneticPr fontId="2"/>
  </si>
  <si>
    <t>堀井</t>
    <rPh sb="0" eb="2">
      <t xml:space="preserve">ホリイ </t>
    </rPh>
    <phoneticPr fontId="1"/>
  </si>
  <si>
    <t>山谷</t>
    <rPh sb="0" eb="2">
      <t>ヤマタニ</t>
    </rPh>
    <phoneticPr fontId="1"/>
  </si>
  <si>
    <t>大嶋</t>
    <rPh sb="0" eb="2">
      <t>オオシマ</t>
    </rPh>
    <phoneticPr fontId="1"/>
  </si>
  <si>
    <t>真鍋</t>
    <rPh sb="0" eb="2">
      <t>マナベ</t>
    </rPh>
    <phoneticPr fontId="1"/>
  </si>
  <si>
    <t>中西</t>
    <rPh sb="0" eb="2">
      <t>ナカニス</t>
    </rPh>
    <phoneticPr fontId="1"/>
  </si>
  <si>
    <t>臼井</t>
    <rPh sb="0" eb="2">
      <t>ウスイ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</si>
</sst>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92482-6E88-4F65-A448-82F5794F891C}">
  <dimension ref="B2:C10"/>
  <sheetViews>
    <sheetView topLeftCell="A4" workbookViewId="0">
      <selection activeCell="D9" sqref="D9"/>
    </sheetView>
  </sheetViews>
  <sheetFormatPr defaultColWidth="8.83203125" defaultRowHeight="18" x14ac:dyDescent="0.55000000000000004"/>
  <cols>
    <col min="2" max="2" width="11" bestFit="1" customWidth="1"/>
    <col min="3" max="3" width="56.5" bestFit="1" customWidth="1"/>
  </cols>
  <sheetData>
    <row r="2" spans="2:3" x14ac:dyDescent="0.55000000000000004">
      <c r="B2" s="7" t="s">
        <v>0</v>
      </c>
      <c r="C2" s="2"/>
    </row>
    <row r="3" spans="2:3" ht="54" x14ac:dyDescent="0.55000000000000004">
      <c r="B3" s="7">
        <v>1</v>
      </c>
      <c r="C3" s="9" t="s">
        <v>1</v>
      </c>
    </row>
    <row r="4" spans="2:3" ht="36" x14ac:dyDescent="0.55000000000000004">
      <c r="B4" s="7">
        <v>2</v>
      </c>
      <c r="C4" s="9" t="s">
        <v>2</v>
      </c>
    </row>
    <row r="5" spans="2:3" ht="72" x14ac:dyDescent="0.55000000000000004">
      <c r="B5" s="7">
        <v>3</v>
      </c>
      <c r="C5" s="9" t="s">
        <v>3</v>
      </c>
    </row>
    <row r="6" spans="2:3" ht="54" x14ac:dyDescent="0.55000000000000004">
      <c r="B6" s="7">
        <v>4</v>
      </c>
      <c r="C6" s="9" t="s">
        <v>4</v>
      </c>
    </row>
    <row r="7" spans="2:3" x14ac:dyDescent="0.55000000000000004">
      <c r="C7" s="8"/>
    </row>
    <row r="8" spans="2:3" x14ac:dyDescent="0.55000000000000004">
      <c r="B8" s="10" t="s">
        <v>5</v>
      </c>
      <c r="C8" s="2"/>
    </row>
    <row r="9" spans="2:3" ht="36" x14ac:dyDescent="0.55000000000000004">
      <c r="B9" s="10">
        <v>1</v>
      </c>
      <c r="C9" s="9" t="s">
        <v>6</v>
      </c>
    </row>
    <row r="10" spans="2:3" ht="90" x14ac:dyDescent="0.55000000000000004">
      <c r="B10" s="10">
        <v>2</v>
      </c>
      <c r="C10" s="9" t="s">
        <v>7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A5B8-2045-4650-AB27-82DD32B459E7}">
  <dimension ref="B2:E69"/>
  <sheetViews>
    <sheetView topLeftCell="A40" zoomScale="110" zoomScaleNormal="110" workbookViewId="0">
      <selection activeCell="C3" sqref="C3:C69"/>
    </sheetView>
  </sheetViews>
  <sheetFormatPr defaultColWidth="8.83203125" defaultRowHeight="18" x14ac:dyDescent="0.55000000000000004"/>
  <cols>
    <col min="1" max="1" width="1.5" customWidth="1"/>
    <col min="2" max="2" width="4.5" bestFit="1" customWidth="1"/>
    <col min="3" max="3" width="13" bestFit="1" customWidth="1"/>
    <col min="4" max="4" width="11.5" bestFit="1" customWidth="1"/>
    <col min="5" max="5" width="21.33203125" bestFit="1" customWidth="1"/>
  </cols>
  <sheetData>
    <row r="2" spans="2:5" x14ac:dyDescent="0.55000000000000004">
      <c r="B2" s="5" t="s">
        <v>42</v>
      </c>
      <c r="C2" s="5" t="s">
        <v>43</v>
      </c>
      <c r="D2" s="5" t="s">
        <v>19</v>
      </c>
      <c r="E2" s="5" t="s">
        <v>20</v>
      </c>
    </row>
    <row r="3" spans="2:5" x14ac:dyDescent="0.55000000000000004">
      <c r="B3">
        <v>99</v>
      </c>
      <c r="C3" t="s">
        <v>37</v>
      </c>
      <c r="D3" t="s">
        <v>258</v>
      </c>
      <c r="E3" t="s">
        <v>259</v>
      </c>
    </row>
    <row r="4" spans="2:5" x14ac:dyDescent="0.55000000000000004">
      <c r="B4">
        <v>100</v>
      </c>
      <c r="C4" t="s">
        <v>37</v>
      </c>
      <c r="D4" t="s">
        <v>260</v>
      </c>
      <c r="E4" t="s">
        <v>261</v>
      </c>
    </row>
    <row r="5" spans="2:5" x14ac:dyDescent="0.55000000000000004">
      <c r="B5">
        <v>101</v>
      </c>
      <c r="C5" t="s">
        <v>29</v>
      </c>
      <c r="D5" t="s">
        <v>44</v>
      </c>
      <c r="E5" t="s">
        <v>45</v>
      </c>
    </row>
    <row r="6" spans="2:5" x14ac:dyDescent="0.55000000000000004">
      <c r="B6">
        <v>102</v>
      </c>
      <c r="C6" t="s">
        <v>33</v>
      </c>
      <c r="D6" t="s">
        <v>107</v>
      </c>
      <c r="E6" t="s">
        <v>108</v>
      </c>
    </row>
    <row r="7" spans="2:5" x14ac:dyDescent="0.55000000000000004">
      <c r="B7">
        <v>103</v>
      </c>
      <c r="C7" t="s">
        <v>37</v>
      </c>
      <c r="D7" t="s">
        <v>262</v>
      </c>
      <c r="E7" t="s">
        <v>263</v>
      </c>
    </row>
    <row r="8" spans="2:5" x14ac:dyDescent="0.55000000000000004">
      <c r="B8">
        <v>104</v>
      </c>
      <c r="C8" t="s">
        <v>25</v>
      </c>
      <c r="D8" t="s">
        <v>109</v>
      </c>
      <c r="E8" t="s">
        <v>110</v>
      </c>
    </row>
    <row r="9" spans="2:5" x14ac:dyDescent="0.55000000000000004">
      <c r="B9">
        <v>105</v>
      </c>
      <c r="C9" t="s">
        <v>37</v>
      </c>
      <c r="D9" t="s">
        <v>264</v>
      </c>
      <c r="E9" t="s">
        <v>265</v>
      </c>
    </row>
    <row r="10" spans="2:5" x14ac:dyDescent="0.55000000000000004">
      <c r="B10">
        <v>106</v>
      </c>
      <c r="C10" t="s">
        <v>34</v>
      </c>
      <c r="D10" t="s">
        <v>111</v>
      </c>
      <c r="E10" t="s">
        <v>112</v>
      </c>
    </row>
    <row r="11" spans="2:5" x14ac:dyDescent="0.55000000000000004">
      <c r="B11">
        <v>107</v>
      </c>
      <c r="C11" t="s">
        <v>28</v>
      </c>
      <c r="D11" t="s">
        <v>266</v>
      </c>
      <c r="E11" t="s">
        <v>267</v>
      </c>
    </row>
    <row r="12" spans="2:5" x14ac:dyDescent="0.55000000000000004">
      <c r="B12">
        <v>108</v>
      </c>
      <c r="C12" t="s">
        <v>37</v>
      </c>
      <c r="D12" t="s">
        <v>50</v>
      </c>
      <c r="E12" t="s">
        <v>51</v>
      </c>
    </row>
    <row r="13" spans="2:5" x14ac:dyDescent="0.55000000000000004">
      <c r="B13">
        <v>109</v>
      </c>
      <c r="C13" t="s">
        <v>37</v>
      </c>
      <c r="D13" t="s">
        <v>268</v>
      </c>
      <c r="E13" t="s">
        <v>269</v>
      </c>
    </row>
    <row r="14" spans="2:5" x14ac:dyDescent="0.55000000000000004">
      <c r="B14">
        <v>110</v>
      </c>
      <c r="C14" t="s">
        <v>33</v>
      </c>
      <c r="D14" t="s">
        <v>270</v>
      </c>
      <c r="E14" t="s">
        <v>271</v>
      </c>
    </row>
    <row r="15" spans="2:5" x14ac:dyDescent="0.55000000000000004">
      <c r="B15">
        <v>111</v>
      </c>
      <c r="C15" t="s">
        <v>30</v>
      </c>
      <c r="D15" t="s">
        <v>272</v>
      </c>
      <c r="E15" t="s">
        <v>273</v>
      </c>
    </row>
    <row r="16" spans="2:5" x14ac:dyDescent="0.55000000000000004">
      <c r="B16">
        <v>112</v>
      </c>
      <c r="C16" t="s">
        <v>30</v>
      </c>
      <c r="D16" t="s">
        <v>274</v>
      </c>
      <c r="E16" t="s">
        <v>275</v>
      </c>
    </row>
    <row r="17" spans="2:5" x14ac:dyDescent="0.55000000000000004">
      <c r="B17">
        <v>113</v>
      </c>
      <c r="C17" t="s">
        <v>40</v>
      </c>
      <c r="D17" t="s">
        <v>56</v>
      </c>
      <c r="E17" t="s">
        <v>57</v>
      </c>
    </row>
    <row r="18" spans="2:5" x14ac:dyDescent="0.55000000000000004">
      <c r="B18">
        <v>114</v>
      </c>
      <c r="C18" t="s">
        <v>30</v>
      </c>
      <c r="D18" t="s">
        <v>276</v>
      </c>
      <c r="E18" t="s">
        <v>277</v>
      </c>
    </row>
    <row r="19" spans="2:5" x14ac:dyDescent="0.55000000000000004">
      <c r="B19">
        <v>115</v>
      </c>
      <c r="C19" t="s">
        <v>37</v>
      </c>
      <c r="D19" t="s">
        <v>278</v>
      </c>
      <c r="E19" t="s">
        <v>279</v>
      </c>
    </row>
    <row r="20" spans="2:5" x14ac:dyDescent="0.55000000000000004">
      <c r="B20">
        <v>116</v>
      </c>
      <c r="C20" t="s">
        <v>34</v>
      </c>
      <c r="D20" t="s">
        <v>280</v>
      </c>
      <c r="E20" t="s">
        <v>281</v>
      </c>
    </row>
    <row r="21" spans="2:5" x14ac:dyDescent="0.55000000000000004">
      <c r="B21">
        <v>117</v>
      </c>
      <c r="C21" t="s">
        <v>40</v>
      </c>
      <c r="D21" t="s">
        <v>60</v>
      </c>
      <c r="E21" t="s">
        <v>61</v>
      </c>
    </row>
    <row r="22" spans="2:5" x14ac:dyDescent="0.55000000000000004">
      <c r="B22">
        <v>118</v>
      </c>
      <c r="C22" t="s">
        <v>32</v>
      </c>
      <c r="D22" t="s">
        <v>282</v>
      </c>
      <c r="E22" t="s">
        <v>283</v>
      </c>
    </row>
    <row r="23" spans="2:5" x14ac:dyDescent="0.55000000000000004">
      <c r="B23">
        <v>119</v>
      </c>
      <c r="C23" t="s">
        <v>37</v>
      </c>
      <c r="D23" t="s">
        <v>284</v>
      </c>
      <c r="E23" t="s">
        <v>285</v>
      </c>
    </row>
    <row r="24" spans="2:5" x14ac:dyDescent="0.55000000000000004">
      <c r="B24">
        <v>120</v>
      </c>
      <c r="C24" t="s">
        <v>29</v>
      </c>
      <c r="D24" t="s">
        <v>140</v>
      </c>
      <c r="E24" t="s">
        <v>286</v>
      </c>
    </row>
    <row r="25" spans="2:5" x14ac:dyDescent="0.55000000000000004">
      <c r="B25">
        <v>121</v>
      </c>
      <c r="C25" t="s">
        <v>257</v>
      </c>
      <c r="D25" t="s">
        <v>287</v>
      </c>
      <c r="E25" t="s">
        <v>288</v>
      </c>
    </row>
    <row r="26" spans="2:5" x14ac:dyDescent="0.55000000000000004">
      <c r="B26">
        <v>122</v>
      </c>
      <c r="C26" t="s">
        <v>124</v>
      </c>
      <c r="D26" t="s">
        <v>141</v>
      </c>
      <c r="E26" t="s">
        <v>206</v>
      </c>
    </row>
    <row r="27" spans="2:5" x14ac:dyDescent="0.55000000000000004">
      <c r="B27">
        <v>123</v>
      </c>
      <c r="C27" t="s">
        <v>25</v>
      </c>
      <c r="D27" t="s">
        <v>142</v>
      </c>
      <c r="E27" t="s">
        <v>207</v>
      </c>
    </row>
    <row r="28" spans="2:5" x14ac:dyDescent="0.55000000000000004">
      <c r="B28">
        <v>124</v>
      </c>
      <c r="C28" t="s">
        <v>30</v>
      </c>
      <c r="D28" t="s">
        <v>66</v>
      </c>
      <c r="E28" t="s">
        <v>67</v>
      </c>
    </row>
    <row r="29" spans="2:5" x14ac:dyDescent="0.55000000000000004">
      <c r="B29">
        <v>125</v>
      </c>
      <c r="C29" t="s">
        <v>26</v>
      </c>
      <c r="D29" t="s">
        <v>114</v>
      </c>
      <c r="E29" t="s">
        <v>115</v>
      </c>
    </row>
    <row r="30" spans="2:5" x14ac:dyDescent="0.55000000000000004">
      <c r="B30">
        <v>126</v>
      </c>
      <c r="C30" t="s">
        <v>30</v>
      </c>
      <c r="D30" t="s">
        <v>150</v>
      </c>
      <c r="E30" t="s">
        <v>214</v>
      </c>
    </row>
    <row r="31" spans="2:5" x14ac:dyDescent="0.55000000000000004">
      <c r="B31">
        <v>127</v>
      </c>
      <c r="C31" t="s">
        <v>30</v>
      </c>
      <c r="D31" t="s">
        <v>289</v>
      </c>
      <c r="E31" t="s">
        <v>290</v>
      </c>
    </row>
    <row r="32" spans="2:5" x14ac:dyDescent="0.55000000000000004">
      <c r="B32">
        <v>128</v>
      </c>
      <c r="C32" t="s">
        <v>30</v>
      </c>
      <c r="D32" t="s">
        <v>291</v>
      </c>
      <c r="E32" t="s">
        <v>292</v>
      </c>
    </row>
    <row r="33" spans="2:5" x14ac:dyDescent="0.55000000000000004">
      <c r="B33">
        <v>129</v>
      </c>
      <c r="C33" t="s">
        <v>37</v>
      </c>
      <c r="D33" t="s">
        <v>74</v>
      </c>
      <c r="E33" t="s">
        <v>75</v>
      </c>
    </row>
    <row r="34" spans="2:5" x14ac:dyDescent="0.55000000000000004">
      <c r="B34">
        <v>130</v>
      </c>
      <c r="C34" t="s">
        <v>29</v>
      </c>
      <c r="D34" t="s">
        <v>152</v>
      </c>
      <c r="E34" t="s">
        <v>216</v>
      </c>
    </row>
    <row r="35" spans="2:5" x14ac:dyDescent="0.55000000000000004">
      <c r="B35">
        <v>131</v>
      </c>
      <c r="C35" t="s">
        <v>36</v>
      </c>
      <c r="D35" t="s">
        <v>153</v>
      </c>
      <c r="E35" t="s">
        <v>217</v>
      </c>
    </row>
    <row r="36" spans="2:5" x14ac:dyDescent="0.55000000000000004">
      <c r="B36">
        <v>132</v>
      </c>
      <c r="C36" t="s">
        <v>32</v>
      </c>
      <c r="D36" t="s">
        <v>154</v>
      </c>
      <c r="E36" t="s">
        <v>218</v>
      </c>
    </row>
    <row r="37" spans="2:5" x14ac:dyDescent="0.55000000000000004">
      <c r="B37">
        <v>133</v>
      </c>
      <c r="C37" t="s">
        <v>37</v>
      </c>
      <c r="D37" t="s">
        <v>116</v>
      </c>
      <c r="E37" t="s">
        <v>117</v>
      </c>
    </row>
    <row r="38" spans="2:5" x14ac:dyDescent="0.55000000000000004">
      <c r="B38">
        <v>134</v>
      </c>
      <c r="C38" t="s">
        <v>30</v>
      </c>
      <c r="D38" t="s">
        <v>293</v>
      </c>
      <c r="E38" t="s">
        <v>294</v>
      </c>
    </row>
    <row r="39" spans="2:5" x14ac:dyDescent="0.55000000000000004">
      <c r="B39">
        <v>135</v>
      </c>
      <c r="C39" t="s">
        <v>30</v>
      </c>
      <c r="D39" t="s">
        <v>295</v>
      </c>
      <c r="E39" t="s">
        <v>296</v>
      </c>
    </row>
    <row r="40" spans="2:5" x14ac:dyDescent="0.55000000000000004">
      <c r="B40">
        <v>136</v>
      </c>
      <c r="C40" t="s">
        <v>36</v>
      </c>
      <c r="D40" t="s">
        <v>297</v>
      </c>
      <c r="E40" t="s">
        <v>298</v>
      </c>
    </row>
    <row r="41" spans="2:5" x14ac:dyDescent="0.55000000000000004">
      <c r="B41">
        <v>137</v>
      </c>
      <c r="C41" t="s">
        <v>30</v>
      </c>
      <c r="D41" t="s">
        <v>299</v>
      </c>
      <c r="E41" t="s">
        <v>300</v>
      </c>
    </row>
    <row r="42" spans="2:5" x14ac:dyDescent="0.55000000000000004">
      <c r="B42">
        <v>138</v>
      </c>
      <c r="C42" t="s">
        <v>37</v>
      </c>
      <c r="D42" t="s">
        <v>301</v>
      </c>
      <c r="E42" t="s">
        <v>302</v>
      </c>
    </row>
    <row r="43" spans="2:5" x14ac:dyDescent="0.55000000000000004">
      <c r="B43">
        <v>139</v>
      </c>
      <c r="C43" t="s">
        <v>124</v>
      </c>
      <c r="D43" t="s">
        <v>78</v>
      </c>
      <c r="E43" t="s">
        <v>79</v>
      </c>
    </row>
    <row r="44" spans="2:5" x14ac:dyDescent="0.55000000000000004">
      <c r="B44">
        <v>140</v>
      </c>
      <c r="C44" t="s">
        <v>34</v>
      </c>
      <c r="D44" t="s">
        <v>303</v>
      </c>
      <c r="E44" t="s">
        <v>304</v>
      </c>
    </row>
    <row r="45" spans="2:5" x14ac:dyDescent="0.55000000000000004">
      <c r="B45">
        <v>141</v>
      </c>
      <c r="C45" t="s">
        <v>37</v>
      </c>
      <c r="D45" t="s">
        <v>118</v>
      </c>
      <c r="E45" t="s">
        <v>119</v>
      </c>
    </row>
    <row r="46" spans="2:5" x14ac:dyDescent="0.55000000000000004">
      <c r="B46">
        <v>142</v>
      </c>
      <c r="C46" t="s">
        <v>40</v>
      </c>
      <c r="D46" t="s">
        <v>161</v>
      </c>
      <c r="E46" t="s">
        <v>225</v>
      </c>
    </row>
    <row r="47" spans="2:5" x14ac:dyDescent="0.55000000000000004">
      <c r="B47">
        <v>143</v>
      </c>
      <c r="C47" t="s">
        <v>37</v>
      </c>
      <c r="D47" t="s">
        <v>163</v>
      </c>
      <c r="E47" t="s">
        <v>227</v>
      </c>
    </row>
    <row r="48" spans="2:5" x14ac:dyDescent="0.55000000000000004">
      <c r="B48">
        <v>144</v>
      </c>
      <c r="C48" t="s">
        <v>34</v>
      </c>
      <c r="D48" t="s">
        <v>305</v>
      </c>
      <c r="E48" t="s">
        <v>306</v>
      </c>
    </row>
    <row r="49" spans="2:5" x14ac:dyDescent="0.55000000000000004">
      <c r="B49">
        <v>145</v>
      </c>
      <c r="C49" t="s">
        <v>37</v>
      </c>
      <c r="D49" t="s">
        <v>307</v>
      </c>
      <c r="E49" t="s">
        <v>308</v>
      </c>
    </row>
    <row r="50" spans="2:5" x14ac:dyDescent="0.55000000000000004">
      <c r="B50">
        <v>146</v>
      </c>
      <c r="C50" t="s">
        <v>37</v>
      </c>
      <c r="D50" t="s">
        <v>309</v>
      </c>
      <c r="E50" t="s">
        <v>310</v>
      </c>
    </row>
    <row r="51" spans="2:5" x14ac:dyDescent="0.55000000000000004">
      <c r="B51">
        <v>147</v>
      </c>
      <c r="C51" t="s">
        <v>37</v>
      </c>
      <c r="D51" t="s">
        <v>311</v>
      </c>
      <c r="E51" t="s">
        <v>312</v>
      </c>
    </row>
    <row r="52" spans="2:5" x14ac:dyDescent="0.55000000000000004">
      <c r="B52">
        <v>148</v>
      </c>
      <c r="C52" t="s">
        <v>124</v>
      </c>
      <c r="D52" t="s">
        <v>166</v>
      </c>
      <c r="E52" t="s">
        <v>230</v>
      </c>
    </row>
    <row r="53" spans="2:5" x14ac:dyDescent="0.55000000000000004">
      <c r="B53">
        <v>149</v>
      </c>
      <c r="C53" t="s">
        <v>29</v>
      </c>
      <c r="D53" t="s">
        <v>313</v>
      </c>
      <c r="E53" t="s">
        <v>314</v>
      </c>
    </row>
    <row r="54" spans="2:5" x14ac:dyDescent="0.55000000000000004">
      <c r="B54">
        <v>150</v>
      </c>
      <c r="C54" t="s">
        <v>124</v>
      </c>
      <c r="D54" t="s">
        <v>315</v>
      </c>
      <c r="E54" t="s">
        <v>316</v>
      </c>
    </row>
    <row r="55" spans="2:5" x14ac:dyDescent="0.55000000000000004">
      <c r="B55">
        <v>151</v>
      </c>
      <c r="C55" t="s">
        <v>41</v>
      </c>
      <c r="D55" t="s">
        <v>120</v>
      </c>
      <c r="E55" t="s">
        <v>121</v>
      </c>
    </row>
    <row r="56" spans="2:5" x14ac:dyDescent="0.55000000000000004">
      <c r="B56">
        <v>152</v>
      </c>
      <c r="C56" t="s">
        <v>34</v>
      </c>
      <c r="D56" t="s">
        <v>84</v>
      </c>
      <c r="E56" t="s">
        <v>85</v>
      </c>
    </row>
    <row r="57" spans="2:5" x14ac:dyDescent="0.55000000000000004">
      <c r="B57">
        <v>153</v>
      </c>
      <c r="C57" t="s">
        <v>37</v>
      </c>
      <c r="D57" t="s">
        <v>173</v>
      </c>
      <c r="E57" t="s">
        <v>86</v>
      </c>
    </row>
    <row r="58" spans="2:5" x14ac:dyDescent="0.55000000000000004">
      <c r="B58">
        <v>154</v>
      </c>
      <c r="C58" t="s">
        <v>30</v>
      </c>
      <c r="D58" t="s">
        <v>317</v>
      </c>
      <c r="E58" t="s">
        <v>318</v>
      </c>
    </row>
    <row r="59" spans="2:5" x14ac:dyDescent="0.55000000000000004">
      <c r="B59">
        <v>155</v>
      </c>
      <c r="C59" t="s">
        <v>35</v>
      </c>
      <c r="D59" t="s">
        <v>319</v>
      </c>
      <c r="E59" t="s">
        <v>320</v>
      </c>
    </row>
    <row r="60" spans="2:5" x14ac:dyDescent="0.55000000000000004">
      <c r="B60">
        <v>156</v>
      </c>
      <c r="C60" t="s">
        <v>26</v>
      </c>
      <c r="D60" t="s">
        <v>321</v>
      </c>
      <c r="E60" t="s">
        <v>322</v>
      </c>
    </row>
    <row r="61" spans="2:5" x14ac:dyDescent="0.55000000000000004">
      <c r="B61">
        <v>157</v>
      </c>
      <c r="C61" t="s">
        <v>34</v>
      </c>
      <c r="D61" t="s">
        <v>95</v>
      </c>
      <c r="E61" t="s">
        <v>96</v>
      </c>
    </row>
    <row r="62" spans="2:5" x14ac:dyDescent="0.55000000000000004">
      <c r="B62">
        <v>158</v>
      </c>
      <c r="C62" t="s">
        <v>41</v>
      </c>
      <c r="D62" t="s">
        <v>93</v>
      </c>
      <c r="E62" t="s">
        <v>94</v>
      </c>
    </row>
    <row r="63" spans="2:5" x14ac:dyDescent="0.55000000000000004">
      <c r="B63">
        <v>159</v>
      </c>
      <c r="C63" t="s">
        <v>28</v>
      </c>
      <c r="D63" t="s">
        <v>323</v>
      </c>
      <c r="E63" t="s">
        <v>324</v>
      </c>
    </row>
    <row r="64" spans="2:5" x14ac:dyDescent="0.55000000000000004">
      <c r="B64">
        <v>160</v>
      </c>
      <c r="C64" t="s">
        <v>33</v>
      </c>
      <c r="D64" t="s">
        <v>103</v>
      </c>
      <c r="E64" t="s">
        <v>104</v>
      </c>
    </row>
    <row r="65" spans="2:5" x14ac:dyDescent="0.55000000000000004">
      <c r="B65">
        <v>161</v>
      </c>
      <c r="C65" t="s">
        <v>38</v>
      </c>
      <c r="D65" t="s">
        <v>99</v>
      </c>
      <c r="E65" t="s">
        <v>100</v>
      </c>
    </row>
    <row r="66" spans="2:5" x14ac:dyDescent="0.55000000000000004">
      <c r="B66">
        <v>162</v>
      </c>
      <c r="C66" t="s">
        <v>30</v>
      </c>
      <c r="D66" t="s">
        <v>185</v>
      </c>
      <c r="E66" t="s">
        <v>248</v>
      </c>
    </row>
    <row r="67" spans="2:5" x14ac:dyDescent="0.55000000000000004">
      <c r="B67">
        <v>163</v>
      </c>
      <c r="C67" t="s">
        <v>124</v>
      </c>
      <c r="D67" t="s">
        <v>325</v>
      </c>
      <c r="E67" t="s">
        <v>250</v>
      </c>
    </row>
    <row r="68" spans="2:5" x14ac:dyDescent="0.55000000000000004">
      <c r="B68">
        <v>164</v>
      </c>
      <c r="C68" t="s">
        <v>37</v>
      </c>
      <c r="D68" t="s">
        <v>326</v>
      </c>
      <c r="E68" t="s">
        <v>327</v>
      </c>
    </row>
    <row r="69" spans="2:5" x14ac:dyDescent="0.55000000000000004">
      <c r="B69">
        <v>165</v>
      </c>
      <c r="C69" t="s">
        <v>34</v>
      </c>
      <c r="D69" t="s">
        <v>122</v>
      </c>
      <c r="E69" t="s">
        <v>123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7AF3-6B82-42A6-B1C3-A6D8C74BC454}">
  <sheetPr codeName="Sheet3"/>
  <dimension ref="A1:Q476"/>
  <sheetViews>
    <sheetView zoomScale="83" workbookViewId="0">
      <selection activeCell="M6" sqref="M6"/>
    </sheetView>
  </sheetViews>
  <sheetFormatPr defaultColWidth="8.83203125" defaultRowHeight="18" x14ac:dyDescent="0.55000000000000004"/>
  <cols>
    <col min="1" max="1" width="1.5" customWidth="1"/>
    <col min="2" max="2" width="12.5" customWidth="1"/>
    <col min="16" max="16" width="16.83203125" bestFit="1" customWidth="1"/>
  </cols>
  <sheetData>
    <row r="1" spans="1:17" x14ac:dyDescent="0.55000000000000004">
      <c r="A1" s="1"/>
      <c r="B1" s="13" t="s">
        <v>8</v>
      </c>
      <c r="C1" s="1"/>
      <c r="D1" s="1"/>
      <c r="E1" s="1"/>
      <c r="F1" s="1"/>
      <c r="G1" s="1"/>
      <c r="H1" s="1"/>
      <c r="I1" s="1"/>
      <c r="J1" s="1"/>
    </row>
    <row r="2" spans="1:17" x14ac:dyDescent="0.55000000000000004">
      <c r="A2" s="1"/>
      <c r="B2" s="6"/>
      <c r="C2" s="17" t="s">
        <v>9</v>
      </c>
      <c r="D2" s="17"/>
      <c r="E2" s="17"/>
      <c r="F2" s="17"/>
      <c r="G2" s="17"/>
      <c r="H2" s="17"/>
      <c r="I2" s="17"/>
      <c r="J2" s="6"/>
      <c r="K2" s="7"/>
      <c r="L2" s="7"/>
      <c r="M2" s="7"/>
      <c r="N2" s="7"/>
      <c r="O2" s="7"/>
      <c r="P2" s="7"/>
      <c r="Q2" s="7"/>
    </row>
    <row r="3" spans="1:17" x14ac:dyDescent="0.55000000000000004">
      <c r="A3" s="1"/>
      <c r="B3" s="6" t="s">
        <v>10</v>
      </c>
      <c r="C3" s="6" t="s">
        <v>11</v>
      </c>
      <c r="D3" s="6" t="s">
        <v>351</v>
      </c>
      <c r="E3" s="6" t="s">
        <v>353</v>
      </c>
      <c r="F3" s="6" t="s">
        <v>12</v>
      </c>
      <c r="G3" s="6" t="s">
        <v>13</v>
      </c>
      <c r="H3" s="6" t="s">
        <v>352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9</v>
      </c>
      <c r="N3" s="7" t="s">
        <v>18</v>
      </c>
      <c r="O3" s="7" t="s">
        <v>19</v>
      </c>
      <c r="P3" s="7" t="s">
        <v>20</v>
      </c>
      <c r="Q3" s="7" t="s">
        <v>21</v>
      </c>
    </row>
    <row r="4" spans="1:17" x14ac:dyDescent="0.55000000000000004">
      <c r="A4" s="1"/>
      <c r="B4" s="11" t="s">
        <v>22</v>
      </c>
      <c r="C4" s="11">
        <f t="shared" ref="C4:I4" si="0">SUM(C5:C1048576)</f>
        <v>55</v>
      </c>
      <c r="D4" s="11">
        <f t="shared" si="0"/>
        <v>55</v>
      </c>
      <c r="E4" s="11">
        <f t="shared" si="0"/>
        <v>55</v>
      </c>
      <c r="F4" s="11">
        <f t="shared" si="0"/>
        <v>55</v>
      </c>
      <c r="G4" s="11">
        <f t="shared" si="0"/>
        <v>55</v>
      </c>
      <c r="H4" s="11">
        <f t="shared" si="0"/>
        <v>55</v>
      </c>
      <c r="I4" s="11">
        <f t="shared" si="0"/>
        <v>55</v>
      </c>
      <c r="J4" s="11" t="s">
        <v>23</v>
      </c>
      <c r="K4" s="12"/>
      <c r="L4" s="12"/>
      <c r="M4" s="12"/>
      <c r="N4" s="12"/>
      <c r="O4" s="12"/>
      <c r="P4" s="12"/>
      <c r="Q4" s="12"/>
    </row>
    <row r="5" spans="1:17" x14ac:dyDescent="0.55000000000000004">
      <c r="A5" s="1"/>
      <c r="B5" s="1">
        <v>4</v>
      </c>
      <c r="C5" s="1">
        <v>4</v>
      </c>
      <c r="D5" s="1">
        <v>2</v>
      </c>
      <c r="E5" s="1">
        <v>2</v>
      </c>
      <c r="F5" s="1">
        <v>3</v>
      </c>
      <c r="G5" s="1">
        <v>4</v>
      </c>
      <c r="H5" s="1">
        <v>5</v>
      </c>
      <c r="I5" s="1">
        <v>4</v>
      </c>
      <c r="J5" s="1">
        <f>SUM(C5:I5)-MIN(C5:I5)-MAX(C5:I5)</f>
        <v>17</v>
      </c>
      <c r="K5">
        <f>SUM(C5:I5)</f>
        <v>24</v>
      </c>
      <c r="L5">
        <f>IF(K5=0, 10000, J5+K5/1000)</f>
        <v>17.024000000000001</v>
      </c>
      <c r="M5">
        <f>_xlfn.RANK.EQ(L5, L$5:L$476, 1)</f>
        <v>3</v>
      </c>
      <c r="N5" t="str">
        <f>VLOOKUP($B5,'エントリー表（フィジーク）'!$B:$E,2)</f>
        <v>東海大学</v>
      </c>
      <c r="O5" t="str">
        <f>VLOOKUP($B5,'エントリー表（フィジーク）'!$B:$E,3)</f>
        <v>高宮秀規</v>
      </c>
      <c r="P5" t="str">
        <f>VLOOKUP($B5,'エントリー表（フィジーク）'!$B:$E,4)</f>
        <v>タカミヤヒデキ</v>
      </c>
      <c r="Q5">
        <f>VLOOKUP(M5,団体得点データ!B$3:C$42,2)</f>
        <v>32</v>
      </c>
    </row>
    <row r="6" spans="1:17" x14ac:dyDescent="0.55000000000000004">
      <c r="A6" s="1"/>
      <c r="B6" s="1">
        <v>11</v>
      </c>
      <c r="C6" s="1">
        <v>7</v>
      </c>
      <c r="D6" s="1">
        <v>9</v>
      </c>
      <c r="E6" s="1">
        <v>6</v>
      </c>
      <c r="F6" s="1">
        <v>10</v>
      </c>
      <c r="G6" s="1">
        <v>9</v>
      </c>
      <c r="H6" s="1">
        <v>10</v>
      </c>
      <c r="I6" s="1">
        <v>10</v>
      </c>
      <c r="J6" s="1">
        <f t="shared" ref="J6:J69" si="1">SUM(C6:I6)-MIN(C6:I6)-MAX(C6:I6)</f>
        <v>45</v>
      </c>
      <c r="K6">
        <f t="shared" ref="K6:K69" si="2">SUM(C6:I6)</f>
        <v>61</v>
      </c>
      <c r="L6">
        <f>IF(K6=0, 10000, J6+K6/1000)</f>
        <v>45.061</v>
      </c>
      <c r="M6">
        <f t="shared" ref="M6:M69" si="3">_xlfn.RANK.EQ(L6, L$5:L$476, 1)</f>
        <v>10</v>
      </c>
      <c r="N6" t="str">
        <f>VLOOKUP($B6,'エントリー表（フィジーク）'!$B:$E,2)</f>
        <v>白鷗大学</v>
      </c>
      <c r="O6" t="str">
        <f>VLOOKUP($B6,'エントリー表（フィジーク）'!$B:$E,3)</f>
        <v>新山正剛</v>
      </c>
      <c r="P6" t="str">
        <f>VLOOKUP($B6,'エントリー表（フィジーク）'!$B:$E,4)</f>
        <v>ニイヤママサタカ</v>
      </c>
      <c r="Q6">
        <f>VLOOKUP(M6,団体得点データ!B$3:C$42,2)</f>
        <v>12</v>
      </c>
    </row>
    <row r="7" spans="1:17" x14ac:dyDescent="0.55000000000000004">
      <c r="A7" s="1"/>
      <c r="B7" s="1">
        <v>14</v>
      </c>
      <c r="C7" s="1">
        <v>3</v>
      </c>
      <c r="D7" s="1">
        <v>8</v>
      </c>
      <c r="E7" s="1">
        <v>4</v>
      </c>
      <c r="F7" s="1">
        <v>4</v>
      </c>
      <c r="G7" s="1">
        <v>5</v>
      </c>
      <c r="H7" s="1">
        <v>8</v>
      </c>
      <c r="I7" s="1">
        <v>6</v>
      </c>
      <c r="J7" s="1">
        <f t="shared" si="1"/>
        <v>27</v>
      </c>
      <c r="K7">
        <f t="shared" si="2"/>
        <v>38</v>
      </c>
      <c r="L7">
        <f t="shared" ref="L7:L69" si="4">IF(K7=0, 10000, J7+K7/1000)</f>
        <v>27.038</v>
      </c>
      <c r="M7">
        <f t="shared" si="3"/>
        <v>5</v>
      </c>
      <c r="N7" t="str">
        <f>VLOOKUP($B7,'エントリー表（フィジーク）'!$B:$E,2)</f>
        <v>早稲田大学</v>
      </c>
      <c r="O7" t="str">
        <f>VLOOKUP($B7,'エントリー表（フィジーク）'!$B:$E,3)</f>
        <v>下村武司</v>
      </c>
      <c r="P7" t="str">
        <f>VLOOKUP($B7,'エントリー表（フィジーク）'!$B:$E,4)</f>
        <v>シモムラタケシ</v>
      </c>
      <c r="Q7">
        <f>VLOOKUP(M7,団体得点データ!B$3:C$42,2)</f>
        <v>25</v>
      </c>
    </row>
    <row r="8" spans="1:17" x14ac:dyDescent="0.55000000000000004">
      <c r="A8" s="1"/>
      <c r="B8" s="1">
        <v>15</v>
      </c>
      <c r="C8" s="1">
        <v>10</v>
      </c>
      <c r="D8" s="1">
        <v>7</v>
      </c>
      <c r="E8" s="1">
        <v>8</v>
      </c>
      <c r="F8" s="1">
        <v>6</v>
      </c>
      <c r="G8" s="1">
        <v>10</v>
      </c>
      <c r="H8" s="1">
        <v>7</v>
      </c>
      <c r="I8" s="1">
        <v>9</v>
      </c>
      <c r="J8" s="1">
        <f t="shared" si="1"/>
        <v>41</v>
      </c>
      <c r="K8">
        <f t="shared" si="2"/>
        <v>57</v>
      </c>
      <c r="L8">
        <f t="shared" si="4"/>
        <v>41.057000000000002</v>
      </c>
      <c r="M8">
        <f t="shared" si="3"/>
        <v>9</v>
      </c>
      <c r="N8" t="str">
        <f>VLOOKUP($B8,'エントリー表（フィジーク）'!$B:$E,2)</f>
        <v>了德寺大学</v>
      </c>
      <c r="O8" t="str">
        <f>VLOOKUP($B8,'エントリー表（フィジーク）'!$B:$E,3)</f>
        <v>根岸蓮</v>
      </c>
      <c r="P8" t="str">
        <f>VLOOKUP($B8,'エントリー表（フィジーク）'!$B:$E,4)</f>
        <v>ネギシレン</v>
      </c>
      <c r="Q8">
        <f>VLOOKUP(M8,団体得点データ!B$3:C$42,2)</f>
        <v>14</v>
      </c>
    </row>
    <row r="9" spans="1:17" x14ac:dyDescent="0.55000000000000004">
      <c r="A9" s="1"/>
      <c r="B9" s="1">
        <v>17</v>
      </c>
      <c r="C9" s="1">
        <v>2</v>
      </c>
      <c r="D9" s="1">
        <v>6</v>
      </c>
      <c r="E9" s="1">
        <v>3</v>
      </c>
      <c r="F9" s="1">
        <v>2</v>
      </c>
      <c r="G9" s="1">
        <v>2</v>
      </c>
      <c r="H9" s="1">
        <v>4</v>
      </c>
      <c r="I9" s="1">
        <v>3</v>
      </c>
      <c r="J9" s="1">
        <f t="shared" si="1"/>
        <v>14</v>
      </c>
      <c r="K9">
        <f t="shared" si="2"/>
        <v>22</v>
      </c>
      <c r="L9">
        <f t="shared" si="4"/>
        <v>14.022</v>
      </c>
      <c r="M9">
        <f t="shared" si="3"/>
        <v>2</v>
      </c>
      <c r="N9" t="str">
        <f>VLOOKUP($B9,'エントリー表（フィジーク）'!$B:$E,2)</f>
        <v>了德寺大学</v>
      </c>
      <c r="O9" t="str">
        <f>VLOOKUP($B9,'エントリー表（フィジーク）'!$B:$E,3)</f>
        <v>池田渓太</v>
      </c>
      <c r="P9" t="str">
        <f>VLOOKUP($B9,'エントリー表（フィジーク）'!$B:$E,4)</f>
        <v>イケダケイタ</v>
      </c>
      <c r="Q9">
        <f>VLOOKUP(M9,団体得点データ!B$3:C$42,2)</f>
        <v>36</v>
      </c>
    </row>
    <row r="10" spans="1:17" x14ac:dyDescent="0.55000000000000004">
      <c r="A10" s="1"/>
      <c r="B10" s="1">
        <v>22</v>
      </c>
      <c r="C10" s="1">
        <v>6</v>
      </c>
      <c r="D10" s="1">
        <v>10</v>
      </c>
      <c r="E10" s="1">
        <v>9</v>
      </c>
      <c r="F10" s="1">
        <v>7</v>
      </c>
      <c r="G10" s="1">
        <v>6</v>
      </c>
      <c r="H10" s="1">
        <v>9</v>
      </c>
      <c r="I10" s="1">
        <v>5</v>
      </c>
      <c r="J10" s="1">
        <f t="shared" si="1"/>
        <v>37</v>
      </c>
      <c r="K10">
        <f t="shared" si="2"/>
        <v>52</v>
      </c>
      <c r="L10">
        <f t="shared" si="4"/>
        <v>37.052</v>
      </c>
      <c r="M10">
        <f t="shared" si="3"/>
        <v>7</v>
      </c>
      <c r="N10" t="str">
        <f>VLOOKUP($B10,'エントリー表（フィジーク）'!$B:$E,2)</f>
        <v>慶應義塾大学</v>
      </c>
      <c r="O10" t="str">
        <f>VLOOKUP($B10,'エントリー表（フィジーク）'!$B:$E,3)</f>
        <v>太田 衛</v>
      </c>
      <c r="P10" t="str">
        <f>VLOOKUP($B10,'エントリー表（フィジーク）'!$B:$E,4)</f>
        <v>オオタ マモル</v>
      </c>
      <c r="Q10">
        <f>VLOOKUP(M10,団体得点データ!B$3:C$42,2)</f>
        <v>19</v>
      </c>
    </row>
    <row r="11" spans="1:17" x14ac:dyDescent="0.55000000000000004">
      <c r="A11" s="1"/>
      <c r="B11" s="1">
        <v>25</v>
      </c>
      <c r="C11" s="1">
        <v>9</v>
      </c>
      <c r="D11" s="1">
        <v>4</v>
      </c>
      <c r="E11" s="1">
        <v>10</v>
      </c>
      <c r="F11" s="1">
        <v>9</v>
      </c>
      <c r="G11" s="1">
        <v>8</v>
      </c>
      <c r="H11" s="1">
        <v>6</v>
      </c>
      <c r="I11" s="1">
        <v>7</v>
      </c>
      <c r="J11" s="1">
        <f t="shared" si="1"/>
        <v>39</v>
      </c>
      <c r="K11">
        <f t="shared" si="2"/>
        <v>53</v>
      </c>
      <c r="L11">
        <f t="shared" si="4"/>
        <v>39.052999999999997</v>
      </c>
      <c r="M11">
        <f t="shared" si="3"/>
        <v>8</v>
      </c>
      <c r="N11" t="str">
        <f>VLOOKUP($B11,'エントリー表（フィジーク）'!$B:$E,2)</f>
        <v>専修大学</v>
      </c>
      <c r="O11" t="str">
        <f>VLOOKUP($B11,'エントリー表（フィジーク）'!$B:$E,3)</f>
        <v>田久保龍</v>
      </c>
      <c r="P11" t="str">
        <f>VLOOKUP($B11,'エントリー表（フィジーク）'!$B:$E,4)</f>
        <v>タクボリョウ</v>
      </c>
      <c r="Q11">
        <f>VLOOKUP(M11,団体得点データ!B$3:C$42,2)</f>
        <v>16</v>
      </c>
    </row>
    <row r="12" spans="1:17" x14ac:dyDescent="0.55000000000000004">
      <c r="A12" s="1"/>
      <c r="B12" s="1">
        <v>28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f t="shared" si="1"/>
        <v>5</v>
      </c>
      <c r="K12">
        <f t="shared" si="2"/>
        <v>7</v>
      </c>
      <c r="L12">
        <f t="shared" si="4"/>
        <v>5.0069999999999997</v>
      </c>
      <c r="M12">
        <f t="shared" si="3"/>
        <v>1</v>
      </c>
      <c r="N12" t="str">
        <f>VLOOKUP($B12,'エントリー表（フィジーク）'!$B:$E,2)</f>
        <v>東海大学</v>
      </c>
      <c r="O12" t="str">
        <f>VLOOKUP($B12,'エントリー表（フィジーク）'!$B:$E,3)</f>
        <v>山田雄里杏</v>
      </c>
      <c r="P12" t="str">
        <f>VLOOKUP($B12,'エントリー表（フィジーク）'!$B:$E,4)</f>
        <v>ヤマダ ユウリアン</v>
      </c>
      <c r="Q12">
        <f>VLOOKUP(M12,団体得点データ!B$3:C$42,2)</f>
        <v>40</v>
      </c>
    </row>
    <row r="13" spans="1:17" x14ac:dyDescent="0.55000000000000004">
      <c r="A13" s="1"/>
      <c r="B13" s="1">
        <v>33</v>
      </c>
      <c r="C13" s="1">
        <v>8</v>
      </c>
      <c r="D13" s="1">
        <v>3</v>
      </c>
      <c r="E13" s="1">
        <v>7</v>
      </c>
      <c r="F13" s="1">
        <v>8</v>
      </c>
      <c r="G13" s="1">
        <v>7</v>
      </c>
      <c r="H13" s="1">
        <v>3</v>
      </c>
      <c r="I13" s="1">
        <v>8</v>
      </c>
      <c r="J13" s="1">
        <f t="shared" si="1"/>
        <v>33</v>
      </c>
      <c r="K13">
        <f t="shared" si="2"/>
        <v>44</v>
      </c>
      <c r="L13">
        <f t="shared" si="4"/>
        <v>33.043999999999997</v>
      </c>
      <c r="M13">
        <f t="shared" si="3"/>
        <v>6</v>
      </c>
      <c r="N13" t="str">
        <f>VLOOKUP($B13,'エントリー表（フィジーク）'!$B:$E,2)</f>
        <v>専修大学</v>
      </c>
      <c r="O13" t="str">
        <f>VLOOKUP($B13,'エントリー表（フィジーク）'!$B:$E,3)</f>
        <v>佐藤　辰彦</v>
      </c>
      <c r="P13" t="str">
        <f>VLOOKUP($B13,'エントリー表（フィジーク）'!$B:$E,4)</f>
        <v>サトウ　タツヒコ</v>
      </c>
      <c r="Q13">
        <f>VLOOKUP(M13,団体得点データ!B$3:C$42,2)</f>
        <v>22</v>
      </c>
    </row>
    <row r="14" spans="1:17" x14ac:dyDescent="0.55000000000000004">
      <c r="A14" s="1"/>
      <c r="B14" s="1">
        <v>34</v>
      </c>
      <c r="C14" s="1">
        <v>5</v>
      </c>
      <c r="D14" s="1">
        <v>5</v>
      </c>
      <c r="E14" s="1">
        <v>5</v>
      </c>
      <c r="F14" s="1">
        <v>5</v>
      </c>
      <c r="G14" s="1">
        <v>3</v>
      </c>
      <c r="H14" s="1">
        <v>2</v>
      </c>
      <c r="I14" s="1">
        <v>2</v>
      </c>
      <c r="J14" s="1">
        <f t="shared" si="1"/>
        <v>20</v>
      </c>
      <c r="K14">
        <f t="shared" si="2"/>
        <v>27</v>
      </c>
      <c r="L14">
        <f t="shared" si="4"/>
        <v>20.027000000000001</v>
      </c>
      <c r="M14">
        <f t="shared" si="3"/>
        <v>4</v>
      </c>
      <c r="N14" t="str">
        <f>VLOOKUP($B14,'エントリー表（フィジーク）'!$B:$E,2)</f>
        <v>帝京大学</v>
      </c>
      <c r="O14" t="str">
        <f>VLOOKUP($B14,'エントリー表（フィジーク）'!$B:$E,3)</f>
        <v>北坂公伸</v>
      </c>
      <c r="P14" s="16" t="str">
        <f>VLOOKUP($B14,'エントリー表（フィジーク）'!$B:$E,4)</f>
        <v>キタサカキミノブ</v>
      </c>
      <c r="Q14">
        <f>VLOOKUP(M14,団体得点データ!B$3:C$42,2)</f>
        <v>28</v>
      </c>
    </row>
    <row r="15" spans="1:17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>
        <f t="shared" si="2"/>
        <v>0</v>
      </c>
      <c r="L15">
        <f t="shared" si="4"/>
        <v>10000</v>
      </c>
      <c r="M15">
        <f t="shared" si="3"/>
        <v>11</v>
      </c>
      <c r="N15" t="e">
        <f>VLOOKUP($B15,'エントリー表（フィジーク）'!$B:$E,2)</f>
        <v>#N/A</v>
      </c>
      <c r="O15" t="e">
        <f>VLOOKUP($B15,'エントリー表（フィジーク）'!$B:$E,3)</f>
        <v>#N/A</v>
      </c>
      <c r="P15" t="e">
        <f>VLOOKUP($B15,'エントリー表（フィジーク）'!$B$3:$C$61,4)</f>
        <v>#N/A</v>
      </c>
      <c r="Q15">
        <f>VLOOKUP(M15,団体得点データ!B$3:C$42,2)</f>
        <v>10</v>
      </c>
    </row>
    <row r="16" spans="1:17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>
        <f t="shared" si="1"/>
        <v>0</v>
      </c>
      <c r="K16">
        <f t="shared" si="2"/>
        <v>0</v>
      </c>
      <c r="L16">
        <f t="shared" si="4"/>
        <v>10000</v>
      </c>
      <c r="M16">
        <f t="shared" si="3"/>
        <v>11</v>
      </c>
      <c r="N16" t="e">
        <f>VLOOKUP($B16,'エントリー表（フィジーク）'!$B:$E,2)</f>
        <v>#N/A</v>
      </c>
      <c r="O16" t="e">
        <f>VLOOKUP($B16,'エントリー表（フィジーク）'!$B:$E,3)</f>
        <v>#N/A</v>
      </c>
      <c r="P16" t="e">
        <f>VLOOKUP($B16,'エントリー表（フィジーク）'!$B$3:$C$61,4)</f>
        <v>#N/A</v>
      </c>
      <c r="Q16">
        <f>VLOOKUP(M16,団体得点データ!B$3:C$42,2)</f>
        <v>10</v>
      </c>
    </row>
    <row r="17" spans="1:17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>
        <f t="shared" si="2"/>
        <v>0</v>
      </c>
      <c r="L17">
        <f t="shared" si="4"/>
        <v>10000</v>
      </c>
      <c r="M17">
        <f t="shared" si="3"/>
        <v>11</v>
      </c>
      <c r="N17" t="e">
        <f>VLOOKUP($B17,'エントリー表（フィジーク）'!$B:$E,2)</f>
        <v>#N/A</v>
      </c>
      <c r="O17" t="e">
        <f>VLOOKUP($B17,'エントリー表（フィジーク）'!$B:$E,3)</f>
        <v>#N/A</v>
      </c>
      <c r="P17" t="e">
        <f>VLOOKUP($B17,'エントリー表（フィジーク）'!$B$3:$C$61,4)</f>
        <v>#N/A</v>
      </c>
      <c r="Q17">
        <f>VLOOKUP(M17,団体得点データ!B$3:C$42,2)</f>
        <v>10</v>
      </c>
    </row>
    <row r="18" spans="1:17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>
        <f t="shared" si="2"/>
        <v>0</v>
      </c>
      <c r="L18">
        <f t="shared" si="4"/>
        <v>10000</v>
      </c>
      <c r="M18">
        <f t="shared" si="3"/>
        <v>11</v>
      </c>
      <c r="N18" t="e">
        <f>VLOOKUP($B18,'エントリー表（フィジーク）'!$B:$E,2)</f>
        <v>#N/A</v>
      </c>
      <c r="O18" t="e">
        <f>VLOOKUP($B18,'エントリー表（フィジーク）'!$B:$E,3)</f>
        <v>#N/A</v>
      </c>
      <c r="P18" t="e">
        <f>VLOOKUP($B18,'エントリー表（フィジーク）'!$B$3:$C$61,4)</f>
        <v>#N/A</v>
      </c>
      <c r="Q18">
        <f>VLOOKUP(M18,団体得点データ!B$3:C$42,2)</f>
        <v>10</v>
      </c>
    </row>
    <row r="19" spans="1:17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>
        <f t="shared" si="2"/>
        <v>0</v>
      </c>
      <c r="L19">
        <f t="shared" si="4"/>
        <v>10000</v>
      </c>
      <c r="M19">
        <f t="shared" si="3"/>
        <v>11</v>
      </c>
      <c r="N19" t="e">
        <f>VLOOKUP($B19,'エントリー表（フィジーク）'!$B:$E,2)</f>
        <v>#N/A</v>
      </c>
      <c r="O19" t="e">
        <f>VLOOKUP($B19,'エントリー表（フィジーク）'!$B:$E,3)</f>
        <v>#N/A</v>
      </c>
      <c r="P19" t="e">
        <f>VLOOKUP($B19,'エントリー表（フィジーク）'!$B$3:$C$61,4)</f>
        <v>#N/A</v>
      </c>
      <c r="Q19">
        <f>VLOOKUP(M19,団体得点データ!B$3:C$42,2)</f>
        <v>10</v>
      </c>
    </row>
    <row r="20" spans="1:17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>
        <f t="shared" si="2"/>
        <v>0</v>
      </c>
      <c r="L20">
        <f t="shared" si="4"/>
        <v>10000</v>
      </c>
      <c r="M20">
        <f t="shared" si="3"/>
        <v>11</v>
      </c>
      <c r="N20" t="e">
        <f>VLOOKUP($B20,'エントリー表（フィジーク）'!$B:$E,2)</f>
        <v>#N/A</v>
      </c>
      <c r="O20" t="e">
        <f>VLOOKUP($B20,'エントリー表（フィジーク）'!$B:$E,3)</f>
        <v>#N/A</v>
      </c>
      <c r="P20" t="e">
        <f>VLOOKUP($B20,'エントリー表（フィジーク）'!$B$3:$C$61,4)</f>
        <v>#N/A</v>
      </c>
      <c r="Q20">
        <f>VLOOKUP(M20,団体得点データ!B$3:C$42,2)</f>
        <v>10</v>
      </c>
    </row>
    <row r="21" spans="1:17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>
        <f t="shared" si="2"/>
        <v>0</v>
      </c>
      <c r="L21">
        <f t="shared" si="4"/>
        <v>10000</v>
      </c>
      <c r="M21">
        <f t="shared" si="3"/>
        <v>11</v>
      </c>
      <c r="N21" t="e">
        <f>VLOOKUP($B21,'エントリー表（フィジーク）'!$B:$E,2)</f>
        <v>#N/A</v>
      </c>
      <c r="O21" t="e">
        <f>VLOOKUP($B21,'エントリー表（フィジーク）'!$B:$E,3)</f>
        <v>#N/A</v>
      </c>
      <c r="P21" t="e">
        <f>VLOOKUP($B21,'エントリー表（フィジーク）'!$B$3:$C$61,4)</f>
        <v>#N/A</v>
      </c>
      <c r="Q21">
        <f>VLOOKUP(M21,団体得点データ!B$3:C$42,2)</f>
        <v>10</v>
      </c>
    </row>
    <row r="22" spans="1:17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>
        <f t="shared" si="2"/>
        <v>0</v>
      </c>
      <c r="L22">
        <f t="shared" si="4"/>
        <v>10000</v>
      </c>
      <c r="M22">
        <f t="shared" si="3"/>
        <v>11</v>
      </c>
      <c r="N22" t="e">
        <f>VLOOKUP($B22,'エントリー表（フィジーク）'!$B:$E,2)</f>
        <v>#N/A</v>
      </c>
      <c r="O22" t="e">
        <f>VLOOKUP($B22,'エントリー表（フィジーク）'!$B:$E,3)</f>
        <v>#N/A</v>
      </c>
      <c r="P22" t="e">
        <f>VLOOKUP($B22,'エントリー表（フィジーク）'!$B$3:$C$61,4)</f>
        <v>#N/A</v>
      </c>
      <c r="Q22">
        <f>VLOOKUP(M22,団体得点データ!B$3:C$42,2)</f>
        <v>10</v>
      </c>
    </row>
    <row r="23" spans="1:17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>
        <f t="shared" si="2"/>
        <v>0</v>
      </c>
      <c r="L23">
        <f t="shared" si="4"/>
        <v>10000</v>
      </c>
      <c r="M23">
        <f t="shared" si="3"/>
        <v>11</v>
      </c>
      <c r="N23" t="e">
        <f>VLOOKUP($B23,'エントリー表（フィジーク）'!$B:$E,2)</f>
        <v>#N/A</v>
      </c>
      <c r="O23" t="e">
        <f>VLOOKUP($B23,'エントリー表（フィジーク）'!$B:$E,3)</f>
        <v>#N/A</v>
      </c>
      <c r="P23" t="e">
        <f>VLOOKUP($B23,'エントリー表（フィジーク）'!$B$3:$C$61,4)</f>
        <v>#N/A</v>
      </c>
      <c r="Q23">
        <f>VLOOKUP(M23,団体得点データ!B$3:C$42,2)</f>
        <v>10</v>
      </c>
    </row>
    <row r="24" spans="1:17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>
        <f t="shared" si="2"/>
        <v>0</v>
      </c>
      <c r="L24">
        <f t="shared" si="4"/>
        <v>10000</v>
      </c>
      <c r="M24">
        <f t="shared" si="3"/>
        <v>11</v>
      </c>
      <c r="N24" t="e">
        <f>VLOOKUP($B24,'エントリー表（フィジーク）'!$B:$E,2)</f>
        <v>#N/A</v>
      </c>
      <c r="O24" t="e">
        <f>VLOOKUP($B24,'エントリー表（フィジーク）'!$B:$E,3)</f>
        <v>#N/A</v>
      </c>
      <c r="P24" t="e">
        <f>VLOOKUP($B24,'エントリー表（フィジーク）'!$B$3:$C$61,4)</f>
        <v>#N/A</v>
      </c>
      <c r="Q24">
        <f>VLOOKUP(M24,団体得点データ!B$3:C$42,2)</f>
        <v>10</v>
      </c>
    </row>
    <row r="25" spans="1:17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>
        <f t="shared" si="1"/>
        <v>0</v>
      </c>
      <c r="K25">
        <f t="shared" si="2"/>
        <v>0</v>
      </c>
      <c r="L25">
        <f t="shared" si="4"/>
        <v>10000</v>
      </c>
      <c r="M25">
        <f t="shared" si="3"/>
        <v>11</v>
      </c>
      <c r="N25" t="e">
        <f>VLOOKUP($B25,'エントリー表（フィジーク）'!$B:$E,2)</f>
        <v>#N/A</v>
      </c>
      <c r="O25" t="e">
        <f>VLOOKUP($B25,'エントリー表（フィジーク）'!$B:$E,3)</f>
        <v>#N/A</v>
      </c>
      <c r="P25" t="e">
        <f>VLOOKUP($B25,'エントリー表（フィジーク）'!$B$3:$C$61,4)</f>
        <v>#N/A</v>
      </c>
      <c r="Q25">
        <f>VLOOKUP(M25,団体得点データ!B$3:C$42,2)</f>
        <v>10</v>
      </c>
    </row>
    <row r="26" spans="1:17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>
        <f t="shared" si="1"/>
        <v>0</v>
      </c>
      <c r="K26">
        <f t="shared" si="2"/>
        <v>0</v>
      </c>
      <c r="L26">
        <f t="shared" si="4"/>
        <v>10000</v>
      </c>
      <c r="M26">
        <f t="shared" si="3"/>
        <v>11</v>
      </c>
      <c r="N26" t="e">
        <f>VLOOKUP($B26,'エントリー表（フィジーク）'!$B:$E,2)</f>
        <v>#N/A</v>
      </c>
      <c r="O26" t="e">
        <f>VLOOKUP($B26,'エントリー表（フィジーク）'!$B:$E,3)</f>
        <v>#N/A</v>
      </c>
      <c r="P26" t="e">
        <f>VLOOKUP($B26,'エントリー表（フィジーク）'!$B$3:$C$61,4)</f>
        <v>#N/A</v>
      </c>
      <c r="Q26">
        <f>VLOOKUP(M26,団体得点データ!B$3:C$42,2)</f>
        <v>10</v>
      </c>
    </row>
    <row r="27" spans="1:17" x14ac:dyDescent="0.55000000000000004">
      <c r="B27" s="1"/>
      <c r="J27" s="1">
        <f t="shared" si="1"/>
        <v>0</v>
      </c>
      <c r="K27">
        <f t="shared" si="2"/>
        <v>0</v>
      </c>
      <c r="L27">
        <f t="shared" si="4"/>
        <v>10000</v>
      </c>
      <c r="M27">
        <f t="shared" si="3"/>
        <v>11</v>
      </c>
      <c r="N27" t="e">
        <f>VLOOKUP($B27,'エントリー表（フィジーク）'!$B:$E,2)</f>
        <v>#N/A</v>
      </c>
      <c r="O27" t="e">
        <f>VLOOKUP($B27,'エントリー表（フィジーク）'!$B:$E,3)</f>
        <v>#N/A</v>
      </c>
      <c r="P27" t="e">
        <f>VLOOKUP($B27,'エントリー表（フィジーク）'!$B$3:$C$61,4)</f>
        <v>#N/A</v>
      </c>
      <c r="Q27">
        <f>VLOOKUP(M27,団体得点データ!B$3:C$42,2)</f>
        <v>10</v>
      </c>
    </row>
    <row r="28" spans="1:17" x14ac:dyDescent="0.55000000000000004">
      <c r="B28" s="1"/>
      <c r="J28" s="1">
        <f t="shared" si="1"/>
        <v>0</v>
      </c>
      <c r="K28">
        <f t="shared" si="2"/>
        <v>0</v>
      </c>
      <c r="L28">
        <f t="shared" si="4"/>
        <v>10000</v>
      </c>
      <c r="M28">
        <f t="shared" si="3"/>
        <v>11</v>
      </c>
      <c r="N28" t="e">
        <f>VLOOKUP($B28,'エントリー表（フィジーク）'!$B:$E,2)</f>
        <v>#N/A</v>
      </c>
      <c r="O28" t="e">
        <f>VLOOKUP($B28,'エントリー表（フィジーク）'!$B:$E,3)</f>
        <v>#N/A</v>
      </c>
      <c r="P28" t="e">
        <f>VLOOKUP($B28,'エントリー表（フィジーク）'!$B$3:$C$61,4)</f>
        <v>#N/A</v>
      </c>
      <c r="Q28">
        <f>VLOOKUP(M28,団体得点データ!B$3:C$42,2)</f>
        <v>10</v>
      </c>
    </row>
    <row r="29" spans="1:17" x14ac:dyDescent="0.55000000000000004">
      <c r="B29" s="1"/>
      <c r="J29" s="1">
        <f t="shared" si="1"/>
        <v>0</v>
      </c>
      <c r="K29">
        <f t="shared" si="2"/>
        <v>0</v>
      </c>
      <c r="L29">
        <f t="shared" si="4"/>
        <v>10000</v>
      </c>
      <c r="M29">
        <f t="shared" si="3"/>
        <v>11</v>
      </c>
      <c r="N29" t="e">
        <f>VLOOKUP($B29,'エントリー表（フィジーク）'!$B:$E,2)</f>
        <v>#N/A</v>
      </c>
      <c r="O29" t="e">
        <f>VLOOKUP($B29,'エントリー表（フィジーク）'!$B:$E,3)</f>
        <v>#N/A</v>
      </c>
      <c r="P29" t="e">
        <f>VLOOKUP($B29,'エントリー表（フィジーク）'!$B$3:$C$61,4)</f>
        <v>#N/A</v>
      </c>
      <c r="Q29">
        <f>VLOOKUP(M29,団体得点データ!B$3:C$42,2)</f>
        <v>10</v>
      </c>
    </row>
    <row r="30" spans="1:17" x14ac:dyDescent="0.55000000000000004">
      <c r="B30" s="1"/>
      <c r="J30" s="1">
        <f t="shared" si="1"/>
        <v>0</v>
      </c>
      <c r="K30">
        <f t="shared" si="2"/>
        <v>0</v>
      </c>
      <c r="L30">
        <f t="shared" si="4"/>
        <v>10000</v>
      </c>
      <c r="M30">
        <f t="shared" si="3"/>
        <v>11</v>
      </c>
      <c r="N30" t="e">
        <f>VLOOKUP($B30,'エントリー表（フィジーク）'!$B:$E,2)</f>
        <v>#N/A</v>
      </c>
      <c r="O30" t="e">
        <f>VLOOKUP($B30,'エントリー表（フィジーク）'!$B:$E,3)</f>
        <v>#N/A</v>
      </c>
      <c r="P30" t="e">
        <f>VLOOKUP($B30,'エントリー表（フィジーク）'!$B$3:$C$61,4)</f>
        <v>#N/A</v>
      </c>
      <c r="Q30">
        <f>VLOOKUP(M30,団体得点データ!B$3:C$42,2)</f>
        <v>10</v>
      </c>
    </row>
    <row r="31" spans="1:17" x14ac:dyDescent="0.55000000000000004">
      <c r="B31" s="1"/>
      <c r="J31" s="1">
        <f t="shared" si="1"/>
        <v>0</v>
      </c>
      <c r="K31">
        <f t="shared" si="2"/>
        <v>0</v>
      </c>
      <c r="L31">
        <f t="shared" si="4"/>
        <v>10000</v>
      </c>
      <c r="M31">
        <f t="shared" si="3"/>
        <v>11</v>
      </c>
      <c r="N31" t="e">
        <f>VLOOKUP($B31,'エントリー表（フィジーク）'!$B:$E,2)</f>
        <v>#N/A</v>
      </c>
      <c r="O31" t="e">
        <f>VLOOKUP($B31,'エントリー表（フィジーク）'!$B:$E,3)</f>
        <v>#N/A</v>
      </c>
      <c r="P31" t="e">
        <f>VLOOKUP($B31,'エントリー表（フィジーク）'!$B$3:$C$61,4)</f>
        <v>#N/A</v>
      </c>
      <c r="Q31">
        <f>VLOOKUP(M31,団体得点データ!B$3:C$42,2)</f>
        <v>10</v>
      </c>
    </row>
    <row r="32" spans="1:17" x14ac:dyDescent="0.55000000000000004">
      <c r="B32" s="1"/>
      <c r="J32" s="1">
        <f t="shared" si="1"/>
        <v>0</v>
      </c>
      <c r="K32">
        <f t="shared" si="2"/>
        <v>0</v>
      </c>
      <c r="L32">
        <f t="shared" si="4"/>
        <v>10000</v>
      </c>
      <c r="M32">
        <f t="shared" si="3"/>
        <v>11</v>
      </c>
      <c r="N32" t="e">
        <f>VLOOKUP($B32,'エントリー表（フィジーク）'!$B:$E,2)</f>
        <v>#N/A</v>
      </c>
      <c r="O32" t="e">
        <f>VLOOKUP($B32,'エントリー表（フィジーク）'!$B:$E,3)</f>
        <v>#N/A</v>
      </c>
      <c r="P32" t="e">
        <f>VLOOKUP($B32,'エントリー表（フィジーク）'!$B$3:$C$61,4)</f>
        <v>#N/A</v>
      </c>
      <c r="Q32">
        <f>VLOOKUP(M32,団体得点データ!B$3:C$42,2)</f>
        <v>10</v>
      </c>
    </row>
    <row r="33" spans="2:17" x14ac:dyDescent="0.55000000000000004">
      <c r="B33" s="1"/>
      <c r="J33" s="1">
        <f t="shared" si="1"/>
        <v>0</v>
      </c>
      <c r="K33">
        <f t="shared" si="2"/>
        <v>0</v>
      </c>
      <c r="L33">
        <f t="shared" si="4"/>
        <v>10000</v>
      </c>
      <c r="M33">
        <f t="shared" si="3"/>
        <v>11</v>
      </c>
      <c r="N33" t="e">
        <f>VLOOKUP($B33,'エントリー表（フィジーク）'!$B:$E,2)</f>
        <v>#N/A</v>
      </c>
      <c r="O33" t="e">
        <f>VLOOKUP($B33,'エントリー表（フィジーク）'!$B:$E,3)</f>
        <v>#N/A</v>
      </c>
      <c r="P33" t="e">
        <f>VLOOKUP($B33,'エントリー表（フィジーク）'!$B$3:$C$61,4)</f>
        <v>#N/A</v>
      </c>
      <c r="Q33">
        <f>VLOOKUP(M33,団体得点データ!B$3:C$42,2)</f>
        <v>10</v>
      </c>
    </row>
    <row r="34" spans="2:17" x14ac:dyDescent="0.55000000000000004">
      <c r="B34" s="1"/>
      <c r="J34" s="1">
        <f t="shared" si="1"/>
        <v>0</v>
      </c>
      <c r="K34">
        <f t="shared" si="2"/>
        <v>0</v>
      </c>
      <c r="L34">
        <f t="shared" si="4"/>
        <v>10000</v>
      </c>
      <c r="M34">
        <f t="shared" si="3"/>
        <v>11</v>
      </c>
      <c r="N34" t="e">
        <f>VLOOKUP($B34,'エントリー表（フィジーク）'!$B:$E,2)</f>
        <v>#N/A</v>
      </c>
      <c r="O34" t="e">
        <f>VLOOKUP($B34,'エントリー表（フィジーク）'!$B:$E,3)</f>
        <v>#N/A</v>
      </c>
      <c r="P34" t="e">
        <f>VLOOKUP($B34,'エントリー表（フィジーク）'!$B$3:$C$61,4)</f>
        <v>#N/A</v>
      </c>
      <c r="Q34">
        <f>VLOOKUP(M34,団体得点データ!B$3:C$42,2)</f>
        <v>10</v>
      </c>
    </row>
    <row r="35" spans="2:17" x14ac:dyDescent="0.55000000000000004">
      <c r="B35" s="1"/>
      <c r="J35" s="1">
        <f t="shared" si="1"/>
        <v>0</v>
      </c>
      <c r="K35">
        <f t="shared" si="2"/>
        <v>0</v>
      </c>
      <c r="L35">
        <f t="shared" si="4"/>
        <v>10000</v>
      </c>
      <c r="M35">
        <f t="shared" si="3"/>
        <v>11</v>
      </c>
      <c r="N35" t="e">
        <f>VLOOKUP($B35,'エントリー表（フィジーク）'!$B:$E,2)</f>
        <v>#N/A</v>
      </c>
      <c r="O35" t="e">
        <f>VLOOKUP($B35,'エントリー表（フィジーク）'!$B:$E,3)</f>
        <v>#N/A</v>
      </c>
      <c r="P35" t="e">
        <f>VLOOKUP($B35,'エントリー表（フィジーク）'!$B$3:$C$61,4)</f>
        <v>#N/A</v>
      </c>
      <c r="Q35">
        <f>VLOOKUP(M35,団体得点データ!B$3:C$42,2)</f>
        <v>10</v>
      </c>
    </row>
    <row r="36" spans="2:17" x14ac:dyDescent="0.55000000000000004">
      <c r="B36" s="1"/>
      <c r="J36" s="1">
        <f t="shared" si="1"/>
        <v>0</v>
      </c>
      <c r="K36">
        <f t="shared" si="2"/>
        <v>0</v>
      </c>
      <c r="L36">
        <f t="shared" si="4"/>
        <v>10000</v>
      </c>
      <c r="M36">
        <f t="shared" si="3"/>
        <v>11</v>
      </c>
      <c r="N36" t="e">
        <f>VLOOKUP($B36,'エントリー表（フィジーク）'!$B:$E,2)</f>
        <v>#N/A</v>
      </c>
      <c r="O36" t="e">
        <f>VLOOKUP($B36,'エントリー表（フィジーク）'!$B:$E,3)</f>
        <v>#N/A</v>
      </c>
      <c r="P36" t="e">
        <f>VLOOKUP($B36,'エントリー表（フィジーク）'!$B$3:$C$61,4)</f>
        <v>#N/A</v>
      </c>
      <c r="Q36">
        <f>VLOOKUP(M36,団体得点データ!B$3:C$42,2)</f>
        <v>10</v>
      </c>
    </row>
    <row r="37" spans="2:17" x14ac:dyDescent="0.55000000000000004">
      <c r="B37" s="1"/>
      <c r="J37" s="1">
        <f t="shared" si="1"/>
        <v>0</v>
      </c>
      <c r="K37">
        <f t="shared" si="2"/>
        <v>0</v>
      </c>
      <c r="L37">
        <f t="shared" si="4"/>
        <v>10000</v>
      </c>
      <c r="M37">
        <f t="shared" si="3"/>
        <v>11</v>
      </c>
      <c r="N37" t="e">
        <f>VLOOKUP($B37,'エントリー表（フィジーク）'!$B:$E,2)</f>
        <v>#N/A</v>
      </c>
      <c r="O37" t="e">
        <f>VLOOKUP($B37,'エントリー表（フィジーク）'!$B:$E,3)</f>
        <v>#N/A</v>
      </c>
      <c r="P37" t="e">
        <f>VLOOKUP($B37,'エントリー表（フィジーク）'!$B$3:$C$61,4)</f>
        <v>#N/A</v>
      </c>
      <c r="Q37">
        <f>VLOOKUP(M37,団体得点データ!B$3:C$42,2)</f>
        <v>10</v>
      </c>
    </row>
    <row r="38" spans="2:17" x14ac:dyDescent="0.55000000000000004">
      <c r="B38" s="1"/>
      <c r="J38" s="1">
        <f t="shared" si="1"/>
        <v>0</v>
      </c>
      <c r="K38">
        <f t="shared" si="2"/>
        <v>0</v>
      </c>
      <c r="L38">
        <f t="shared" si="4"/>
        <v>10000</v>
      </c>
      <c r="M38">
        <f t="shared" si="3"/>
        <v>11</v>
      </c>
      <c r="N38" t="e">
        <f>VLOOKUP($B38,'エントリー表（フィジーク）'!$B:$E,2)</f>
        <v>#N/A</v>
      </c>
      <c r="O38" t="e">
        <f>VLOOKUP($B38,'エントリー表（フィジーク）'!$B:$E,3)</f>
        <v>#N/A</v>
      </c>
      <c r="P38" t="e">
        <f>VLOOKUP($B38,'エントリー表（フィジーク）'!$B$3:$C$61,4)</f>
        <v>#N/A</v>
      </c>
      <c r="Q38">
        <f>VLOOKUP(M38,団体得点データ!B$3:C$42,2)</f>
        <v>10</v>
      </c>
    </row>
    <row r="39" spans="2:17" x14ac:dyDescent="0.55000000000000004">
      <c r="B39" s="1"/>
      <c r="J39" s="1">
        <f t="shared" si="1"/>
        <v>0</v>
      </c>
      <c r="K39">
        <f t="shared" si="2"/>
        <v>0</v>
      </c>
      <c r="L39">
        <f t="shared" si="4"/>
        <v>10000</v>
      </c>
      <c r="M39">
        <f t="shared" si="3"/>
        <v>11</v>
      </c>
      <c r="N39" t="e">
        <f>VLOOKUP($B39,'エントリー表（フィジーク）'!$B:$E,2)</f>
        <v>#N/A</v>
      </c>
      <c r="O39" t="e">
        <f>VLOOKUP($B39,'エントリー表（フィジーク）'!$B:$E,3)</f>
        <v>#N/A</v>
      </c>
      <c r="P39" t="e">
        <f>VLOOKUP($B39,'エントリー表（フィジーク）'!$B$3:$C$61,4)</f>
        <v>#N/A</v>
      </c>
      <c r="Q39">
        <f>VLOOKUP(M39,団体得点データ!B$3:C$42,2)</f>
        <v>10</v>
      </c>
    </row>
    <row r="40" spans="2:17" x14ac:dyDescent="0.55000000000000004">
      <c r="B40" s="1"/>
      <c r="J40" s="1">
        <f t="shared" si="1"/>
        <v>0</v>
      </c>
      <c r="K40">
        <f t="shared" si="2"/>
        <v>0</v>
      </c>
      <c r="L40">
        <f t="shared" si="4"/>
        <v>10000</v>
      </c>
      <c r="M40">
        <f t="shared" si="3"/>
        <v>11</v>
      </c>
      <c r="N40" t="e">
        <f>VLOOKUP($B40,'エントリー表（フィジーク）'!$B:$E,2)</f>
        <v>#N/A</v>
      </c>
      <c r="O40" t="e">
        <f>VLOOKUP($B40,'エントリー表（フィジーク）'!$B:$E,3)</f>
        <v>#N/A</v>
      </c>
      <c r="P40" t="e">
        <f>VLOOKUP($B40,'エントリー表（フィジーク）'!$B$3:$C$61,4)</f>
        <v>#N/A</v>
      </c>
      <c r="Q40">
        <f>VLOOKUP(M40,団体得点データ!B$3:C$42,2)</f>
        <v>10</v>
      </c>
    </row>
    <row r="41" spans="2:17" x14ac:dyDescent="0.55000000000000004">
      <c r="B41" s="1"/>
      <c r="J41" s="1">
        <f t="shared" si="1"/>
        <v>0</v>
      </c>
      <c r="K41">
        <f t="shared" si="2"/>
        <v>0</v>
      </c>
      <c r="L41">
        <f t="shared" si="4"/>
        <v>10000</v>
      </c>
      <c r="M41">
        <f t="shared" si="3"/>
        <v>11</v>
      </c>
      <c r="N41" t="e">
        <f>VLOOKUP($B41,'エントリー表（フィジーク）'!$B:$E,2)</f>
        <v>#N/A</v>
      </c>
      <c r="O41" t="e">
        <f>VLOOKUP($B41,'エントリー表（フィジーク）'!$B:$E,3)</f>
        <v>#N/A</v>
      </c>
      <c r="P41" t="e">
        <f>VLOOKUP($B41,'エントリー表（フィジーク）'!$B$3:$C$61,4)</f>
        <v>#N/A</v>
      </c>
      <c r="Q41">
        <f>VLOOKUP(M41,団体得点データ!B$3:C$42,2)</f>
        <v>10</v>
      </c>
    </row>
    <row r="42" spans="2:17" x14ac:dyDescent="0.55000000000000004">
      <c r="B42" s="1"/>
      <c r="J42" s="1">
        <f t="shared" si="1"/>
        <v>0</v>
      </c>
      <c r="K42">
        <f t="shared" si="2"/>
        <v>0</v>
      </c>
      <c r="L42">
        <f t="shared" si="4"/>
        <v>10000</v>
      </c>
      <c r="M42">
        <f t="shared" si="3"/>
        <v>11</v>
      </c>
      <c r="N42" t="e">
        <f>VLOOKUP($B42,'エントリー表（フィジーク）'!$B:$E,2)</f>
        <v>#N/A</v>
      </c>
      <c r="O42" t="e">
        <f>VLOOKUP($B42,'エントリー表（フィジーク）'!$B:$E,3)</f>
        <v>#N/A</v>
      </c>
      <c r="P42" t="e">
        <f>VLOOKUP($B42,'エントリー表（フィジーク）'!$B$3:$C$61,4)</f>
        <v>#N/A</v>
      </c>
      <c r="Q42">
        <f>VLOOKUP(M42,団体得点データ!B$3:C$42,2)</f>
        <v>10</v>
      </c>
    </row>
    <row r="43" spans="2:17" x14ac:dyDescent="0.55000000000000004">
      <c r="B43" s="1"/>
      <c r="J43" s="1">
        <f t="shared" si="1"/>
        <v>0</v>
      </c>
      <c r="K43">
        <f t="shared" si="2"/>
        <v>0</v>
      </c>
      <c r="L43">
        <f t="shared" si="4"/>
        <v>10000</v>
      </c>
      <c r="M43">
        <f t="shared" si="3"/>
        <v>11</v>
      </c>
      <c r="N43" t="e">
        <f>VLOOKUP($B43,'エントリー表（フィジーク）'!$B:$E,2)</f>
        <v>#N/A</v>
      </c>
      <c r="O43" t="e">
        <f>VLOOKUP($B43,'エントリー表（フィジーク）'!$B:$E,3)</f>
        <v>#N/A</v>
      </c>
      <c r="P43" t="e">
        <f>VLOOKUP($B43,'エントリー表（フィジーク）'!$B$3:$C$61,4)</f>
        <v>#N/A</v>
      </c>
      <c r="Q43">
        <f>VLOOKUP(M43,団体得点データ!B$3:C$42,2)</f>
        <v>10</v>
      </c>
    </row>
    <row r="44" spans="2:17" x14ac:dyDescent="0.55000000000000004">
      <c r="B44" s="1"/>
      <c r="J44" s="1">
        <f t="shared" si="1"/>
        <v>0</v>
      </c>
      <c r="K44">
        <f t="shared" si="2"/>
        <v>0</v>
      </c>
      <c r="L44">
        <f t="shared" si="4"/>
        <v>10000</v>
      </c>
      <c r="M44">
        <f t="shared" si="3"/>
        <v>11</v>
      </c>
      <c r="N44" t="e">
        <f>VLOOKUP($B44,'エントリー表（フィジーク）'!$B:$E,2)</f>
        <v>#N/A</v>
      </c>
      <c r="O44" t="e">
        <f>VLOOKUP($B44,'エントリー表（フィジーク）'!$B:$E,3)</f>
        <v>#N/A</v>
      </c>
      <c r="P44" t="e">
        <f>VLOOKUP($B44,'エントリー表（フィジーク）'!$B$3:$C$61,4)</f>
        <v>#N/A</v>
      </c>
      <c r="Q44">
        <f>VLOOKUP(M44,団体得点データ!B$3:C$42,2)</f>
        <v>10</v>
      </c>
    </row>
    <row r="45" spans="2:17" x14ac:dyDescent="0.55000000000000004">
      <c r="B45" s="1"/>
      <c r="J45" s="1">
        <f t="shared" si="1"/>
        <v>0</v>
      </c>
      <c r="K45">
        <f t="shared" si="2"/>
        <v>0</v>
      </c>
      <c r="L45">
        <f t="shared" si="4"/>
        <v>10000</v>
      </c>
      <c r="M45">
        <f t="shared" si="3"/>
        <v>11</v>
      </c>
      <c r="N45" t="e">
        <f>VLOOKUP($B45,'エントリー表（フィジーク）'!$B:$E,2)</f>
        <v>#N/A</v>
      </c>
      <c r="O45" t="e">
        <f>VLOOKUP($B45,'エントリー表（フィジーク）'!$B:$E,3)</f>
        <v>#N/A</v>
      </c>
      <c r="P45" t="e">
        <f>VLOOKUP($B45,'エントリー表（フィジーク）'!$B$3:$C$61,4)</f>
        <v>#N/A</v>
      </c>
      <c r="Q45">
        <f>VLOOKUP(M45,団体得点データ!B$3:C$42,2)</f>
        <v>10</v>
      </c>
    </row>
    <row r="46" spans="2:17" x14ac:dyDescent="0.55000000000000004">
      <c r="B46" s="1"/>
      <c r="J46" s="1">
        <f t="shared" si="1"/>
        <v>0</v>
      </c>
      <c r="K46">
        <f t="shared" si="2"/>
        <v>0</v>
      </c>
      <c r="L46">
        <f t="shared" si="4"/>
        <v>10000</v>
      </c>
      <c r="M46">
        <f t="shared" si="3"/>
        <v>11</v>
      </c>
      <c r="N46" t="e">
        <f>VLOOKUP($B46,'エントリー表（フィジーク）'!$B:$E,2)</f>
        <v>#N/A</v>
      </c>
      <c r="O46" t="e">
        <f>VLOOKUP($B46,'エントリー表（フィジーク）'!$B:$E,3)</f>
        <v>#N/A</v>
      </c>
      <c r="P46" t="e">
        <f>VLOOKUP($B46,'エントリー表（フィジーク）'!$B$3:$C$61,4)</f>
        <v>#N/A</v>
      </c>
      <c r="Q46">
        <f>VLOOKUP(M46,団体得点データ!B$3:C$42,2)</f>
        <v>10</v>
      </c>
    </row>
    <row r="47" spans="2:17" x14ac:dyDescent="0.55000000000000004">
      <c r="B47" s="1"/>
      <c r="J47" s="1">
        <f t="shared" si="1"/>
        <v>0</v>
      </c>
      <c r="K47">
        <f t="shared" si="2"/>
        <v>0</v>
      </c>
      <c r="L47">
        <f t="shared" si="4"/>
        <v>10000</v>
      </c>
      <c r="M47">
        <f t="shared" si="3"/>
        <v>11</v>
      </c>
      <c r="N47" t="e">
        <f>VLOOKUP($B47,'エントリー表（フィジーク）'!$B:$E,2)</f>
        <v>#N/A</v>
      </c>
      <c r="O47" t="e">
        <f>VLOOKUP($B47,'エントリー表（フィジーク）'!$B:$E,3)</f>
        <v>#N/A</v>
      </c>
      <c r="P47" t="e">
        <f>VLOOKUP($B47,'エントリー表（フィジーク）'!$B$3:$C$61,4)</f>
        <v>#N/A</v>
      </c>
      <c r="Q47">
        <f>VLOOKUP(M47,団体得点データ!B$3:C$42,2)</f>
        <v>10</v>
      </c>
    </row>
    <row r="48" spans="2:17" x14ac:dyDescent="0.55000000000000004">
      <c r="B48" s="1"/>
      <c r="J48" s="1">
        <f t="shared" si="1"/>
        <v>0</v>
      </c>
      <c r="K48">
        <f t="shared" si="2"/>
        <v>0</v>
      </c>
      <c r="L48">
        <f t="shared" si="4"/>
        <v>10000</v>
      </c>
      <c r="M48">
        <f t="shared" si="3"/>
        <v>11</v>
      </c>
      <c r="N48" t="e">
        <f>VLOOKUP($B48,'エントリー表（フィジーク）'!$B:$E,2)</f>
        <v>#N/A</v>
      </c>
      <c r="O48" t="e">
        <f>VLOOKUP($B48,'エントリー表（フィジーク）'!$B:$E,3)</f>
        <v>#N/A</v>
      </c>
      <c r="P48" t="e">
        <f>VLOOKUP($B48,'エントリー表（フィジーク）'!$B$3:$C$61,4)</f>
        <v>#N/A</v>
      </c>
      <c r="Q48">
        <f>VLOOKUP(M48,団体得点データ!B$3:C$42,2)</f>
        <v>10</v>
      </c>
    </row>
    <row r="49" spans="2:17" x14ac:dyDescent="0.55000000000000004">
      <c r="B49" s="1"/>
      <c r="J49" s="1">
        <f t="shared" si="1"/>
        <v>0</v>
      </c>
      <c r="K49">
        <f t="shared" si="2"/>
        <v>0</v>
      </c>
      <c r="L49">
        <f t="shared" si="4"/>
        <v>10000</v>
      </c>
      <c r="M49">
        <f t="shared" si="3"/>
        <v>11</v>
      </c>
      <c r="N49" t="e">
        <f>VLOOKUP($B49,'エントリー表（フィジーク）'!$B:$E,2)</f>
        <v>#N/A</v>
      </c>
      <c r="O49" t="e">
        <f>VLOOKUP($B49,'エントリー表（フィジーク）'!$B:$E,3)</f>
        <v>#N/A</v>
      </c>
      <c r="P49" t="e">
        <f>VLOOKUP($B49,'エントリー表（フィジーク）'!$B$3:$C$61,4)</f>
        <v>#N/A</v>
      </c>
      <c r="Q49">
        <f>VLOOKUP(M49,団体得点データ!B$3:C$42,2)</f>
        <v>10</v>
      </c>
    </row>
    <row r="50" spans="2:17" x14ac:dyDescent="0.55000000000000004">
      <c r="B50" s="1"/>
      <c r="J50" s="1">
        <f t="shared" si="1"/>
        <v>0</v>
      </c>
      <c r="K50">
        <f t="shared" si="2"/>
        <v>0</v>
      </c>
      <c r="L50">
        <f t="shared" si="4"/>
        <v>10000</v>
      </c>
      <c r="M50">
        <f t="shared" si="3"/>
        <v>11</v>
      </c>
      <c r="N50" t="e">
        <f>VLOOKUP($B50,'エントリー表（フィジーク）'!$B:$E,2)</f>
        <v>#N/A</v>
      </c>
      <c r="O50" t="e">
        <f>VLOOKUP($B50,'エントリー表（フィジーク）'!$B:$E,3)</f>
        <v>#N/A</v>
      </c>
      <c r="P50" t="e">
        <f>VLOOKUP($B50,'エントリー表（フィジーク）'!$B$3:$C$61,4)</f>
        <v>#N/A</v>
      </c>
      <c r="Q50">
        <f>VLOOKUP(M50,団体得点データ!B$3:C$42,2)</f>
        <v>10</v>
      </c>
    </row>
    <row r="51" spans="2:17" x14ac:dyDescent="0.55000000000000004">
      <c r="B51" s="1"/>
      <c r="J51" s="1">
        <f t="shared" si="1"/>
        <v>0</v>
      </c>
      <c r="K51">
        <f t="shared" si="2"/>
        <v>0</v>
      </c>
      <c r="L51">
        <f t="shared" si="4"/>
        <v>10000</v>
      </c>
      <c r="M51">
        <f t="shared" si="3"/>
        <v>11</v>
      </c>
      <c r="N51" t="e">
        <f>VLOOKUP($B51,'エントリー表（フィジーク）'!$B:$E,2)</f>
        <v>#N/A</v>
      </c>
      <c r="O51" t="e">
        <f>VLOOKUP($B51,'エントリー表（フィジーク）'!$B:$E,3)</f>
        <v>#N/A</v>
      </c>
      <c r="P51" t="e">
        <f>VLOOKUP($B51,'エントリー表（フィジーク）'!$B$3:$C$61,4)</f>
        <v>#N/A</v>
      </c>
      <c r="Q51">
        <f>VLOOKUP(M51,団体得点データ!B$3:C$42,2)</f>
        <v>10</v>
      </c>
    </row>
    <row r="52" spans="2:17" x14ac:dyDescent="0.55000000000000004">
      <c r="B52" s="1"/>
      <c r="J52" s="1">
        <f t="shared" si="1"/>
        <v>0</v>
      </c>
      <c r="K52">
        <f t="shared" si="2"/>
        <v>0</v>
      </c>
      <c r="L52">
        <f t="shared" si="4"/>
        <v>10000</v>
      </c>
      <c r="M52">
        <f t="shared" si="3"/>
        <v>11</v>
      </c>
      <c r="N52" t="e">
        <f>VLOOKUP($B52,'エントリー表（フィジーク）'!$B:$E,2)</f>
        <v>#N/A</v>
      </c>
      <c r="O52" t="e">
        <f>VLOOKUP($B52,'エントリー表（フィジーク）'!$B:$E,3)</f>
        <v>#N/A</v>
      </c>
      <c r="P52" t="e">
        <f>VLOOKUP($B52,'エントリー表（フィジーク）'!$B$3:$C$61,4)</f>
        <v>#N/A</v>
      </c>
      <c r="Q52">
        <f>VLOOKUP(M52,団体得点データ!B$3:C$42,2)</f>
        <v>10</v>
      </c>
    </row>
    <row r="53" spans="2:17" x14ac:dyDescent="0.55000000000000004">
      <c r="B53" s="1"/>
      <c r="J53" s="1">
        <f t="shared" si="1"/>
        <v>0</v>
      </c>
      <c r="K53">
        <f t="shared" si="2"/>
        <v>0</v>
      </c>
      <c r="L53">
        <f t="shared" si="4"/>
        <v>10000</v>
      </c>
      <c r="M53">
        <f t="shared" si="3"/>
        <v>11</v>
      </c>
      <c r="N53" t="e">
        <f>VLOOKUP($B53,'エントリー表（フィジーク）'!$B:$E,2)</f>
        <v>#N/A</v>
      </c>
      <c r="O53" t="e">
        <f>VLOOKUP($B53,'エントリー表（フィジーク）'!$B:$E,3)</f>
        <v>#N/A</v>
      </c>
      <c r="P53" t="e">
        <f>VLOOKUP($B53,'エントリー表（フィジーク）'!$B$3:$C$61,4)</f>
        <v>#N/A</v>
      </c>
      <c r="Q53">
        <f>VLOOKUP(M53,団体得点データ!B$3:C$42,2)</f>
        <v>10</v>
      </c>
    </row>
    <row r="54" spans="2:17" x14ac:dyDescent="0.55000000000000004">
      <c r="B54" s="1"/>
      <c r="J54" s="1">
        <f t="shared" si="1"/>
        <v>0</v>
      </c>
      <c r="K54">
        <f t="shared" si="2"/>
        <v>0</v>
      </c>
      <c r="L54">
        <f t="shared" si="4"/>
        <v>10000</v>
      </c>
      <c r="M54">
        <f t="shared" si="3"/>
        <v>11</v>
      </c>
      <c r="N54" t="e">
        <f>VLOOKUP($B54,'エントリー表（フィジーク）'!$B:$E,2)</f>
        <v>#N/A</v>
      </c>
      <c r="O54" t="e">
        <f>VLOOKUP($B54,'エントリー表（フィジーク）'!$B:$E,3)</f>
        <v>#N/A</v>
      </c>
      <c r="P54" t="e">
        <f>VLOOKUP($B54,'エントリー表（フィジーク）'!$B$3:$C$61,4)</f>
        <v>#N/A</v>
      </c>
      <c r="Q54">
        <f>VLOOKUP(M54,団体得点データ!B$3:C$42,2)</f>
        <v>10</v>
      </c>
    </row>
    <row r="55" spans="2:17" x14ac:dyDescent="0.55000000000000004">
      <c r="B55" s="1"/>
      <c r="J55" s="1">
        <f t="shared" si="1"/>
        <v>0</v>
      </c>
      <c r="K55">
        <f t="shared" si="2"/>
        <v>0</v>
      </c>
      <c r="L55">
        <f t="shared" si="4"/>
        <v>10000</v>
      </c>
      <c r="M55">
        <f t="shared" si="3"/>
        <v>11</v>
      </c>
      <c r="N55" t="e">
        <f>VLOOKUP($B55,'エントリー表（フィジーク）'!$B:$E,2)</f>
        <v>#N/A</v>
      </c>
      <c r="O55" t="e">
        <f>VLOOKUP($B55,'エントリー表（フィジーク）'!$B:$E,3)</f>
        <v>#N/A</v>
      </c>
      <c r="P55" t="e">
        <f>VLOOKUP($B55,'エントリー表（フィジーク）'!$B$3:$C$61,4)</f>
        <v>#N/A</v>
      </c>
      <c r="Q55">
        <f>VLOOKUP(M55,団体得点データ!B$3:C$42,2)</f>
        <v>10</v>
      </c>
    </row>
    <row r="56" spans="2:17" x14ac:dyDescent="0.55000000000000004">
      <c r="B56" s="1"/>
      <c r="J56" s="1">
        <f t="shared" si="1"/>
        <v>0</v>
      </c>
      <c r="K56">
        <f t="shared" si="2"/>
        <v>0</v>
      </c>
      <c r="L56">
        <f t="shared" si="4"/>
        <v>10000</v>
      </c>
      <c r="M56">
        <f t="shared" si="3"/>
        <v>11</v>
      </c>
      <c r="N56" t="e">
        <f>VLOOKUP($B56,'エントリー表（フィジーク）'!$B:$E,2)</f>
        <v>#N/A</v>
      </c>
      <c r="O56" t="e">
        <f>VLOOKUP($B56,'エントリー表（フィジーク）'!$B:$E,3)</f>
        <v>#N/A</v>
      </c>
      <c r="P56" t="e">
        <f>VLOOKUP($B56,'エントリー表（フィジーク）'!$B$3:$C$61,4)</f>
        <v>#N/A</v>
      </c>
      <c r="Q56">
        <f>VLOOKUP(M56,団体得点データ!B$3:C$42,2)</f>
        <v>10</v>
      </c>
    </row>
    <row r="57" spans="2:17" x14ac:dyDescent="0.55000000000000004">
      <c r="B57" s="1"/>
      <c r="J57" s="1">
        <f t="shared" si="1"/>
        <v>0</v>
      </c>
      <c r="K57">
        <f t="shared" si="2"/>
        <v>0</v>
      </c>
      <c r="L57">
        <f t="shared" si="4"/>
        <v>10000</v>
      </c>
      <c r="M57">
        <f t="shared" si="3"/>
        <v>11</v>
      </c>
      <c r="N57" t="e">
        <f>VLOOKUP($B57,'エントリー表（フィジーク）'!$B:$E,2)</f>
        <v>#N/A</v>
      </c>
      <c r="O57" t="e">
        <f>VLOOKUP($B57,'エントリー表（フィジーク）'!$B:$E,3)</f>
        <v>#N/A</v>
      </c>
      <c r="P57" t="e">
        <f>VLOOKUP($B57,'エントリー表（フィジーク）'!$B$3:$C$61,4)</f>
        <v>#N/A</v>
      </c>
      <c r="Q57">
        <f>VLOOKUP(M57,団体得点データ!B$3:C$42,2)</f>
        <v>10</v>
      </c>
    </row>
    <row r="58" spans="2:17" x14ac:dyDescent="0.55000000000000004">
      <c r="B58" s="1"/>
      <c r="J58" s="1">
        <f t="shared" si="1"/>
        <v>0</v>
      </c>
      <c r="K58">
        <f t="shared" si="2"/>
        <v>0</v>
      </c>
      <c r="L58">
        <f t="shared" si="4"/>
        <v>10000</v>
      </c>
      <c r="M58">
        <f t="shared" si="3"/>
        <v>11</v>
      </c>
      <c r="N58" t="e">
        <f>VLOOKUP($B58,'エントリー表（フィジーク）'!$B:$E,2)</f>
        <v>#N/A</v>
      </c>
      <c r="O58" t="e">
        <f>VLOOKUP($B58,'エントリー表（フィジーク）'!$B:$E,3)</f>
        <v>#N/A</v>
      </c>
      <c r="P58" t="e">
        <f>VLOOKUP($B58,'エントリー表（フィジーク）'!$B$3:$C$61,4)</f>
        <v>#N/A</v>
      </c>
      <c r="Q58">
        <f>VLOOKUP(M58,団体得点データ!B$3:C$42,2)</f>
        <v>10</v>
      </c>
    </row>
    <row r="59" spans="2:17" x14ac:dyDescent="0.55000000000000004">
      <c r="B59" s="1"/>
      <c r="J59" s="1">
        <f t="shared" si="1"/>
        <v>0</v>
      </c>
      <c r="K59">
        <f t="shared" si="2"/>
        <v>0</v>
      </c>
      <c r="L59">
        <f t="shared" si="4"/>
        <v>10000</v>
      </c>
      <c r="M59">
        <f t="shared" si="3"/>
        <v>11</v>
      </c>
      <c r="N59" t="e">
        <f>VLOOKUP($B59,'エントリー表（フィジーク）'!$B:$E,2)</f>
        <v>#N/A</v>
      </c>
      <c r="O59" t="e">
        <f>VLOOKUP($B59,'エントリー表（フィジーク）'!$B:$E,3)</f>
        <v>#N/A</v>
      </c>
      <c r="P59" t="e">
        <f>VLOOKUP($B59,'エントリー表（フィジーク）'!$B$3:$C$61,4)</f>
        <v>#N/A</v>
      </c>
      <c r="Q59">
        <f>VLOOKUP(M59,団体得点データ!B$3:C$42,2)</f>
        <v>10</v>
      </c>
    </row>
    <row r="60" spans="2:17" x14ac:dyDescent="0.55000000000000004">
      <c r="B60" s="1"/>
      <c r="J60" s="1">
        <f t="shared" si="1"/>
        <v>0</v>
      </c>
      <c r="K60">
        <f t="shared" si="2"/>
        <v>0</v>
      </c>
      <c r="L60">
        <f t="shared" si="4"/>
        <v>10000</v>
      </c>
      <c r="M60">
        <f t="shared" si="3"/>
        <v>11</v>
      </c>
      <c r="N60" t="e">
        <f>VLOOKUP($B60,'エントリー表（フィジーク）'!$B:$E,2)</f>
        <v>#N/A</v>
      </c>
      <c r="O60" t="e">
        <f>VLOOKUP($B60,'エントリー表（フィジーク）'!$B:$E,3)</f>
        <v>#N/A</v>
      </c>
      <c r="P60" t="e">
        <f>VLOOKUP($B60,'エントリー表（フィジーク）'!$B$3:$C$61,4)</f>
        <v>#N/A</v>
      </c>
      <c r="Q60">
        <f>VLOOKUP(M60,団体得点データ!B$3:C$42,2)</f>
        <v>10</v>
      </c>
    </row>
    <row r="61" spans="2:17" x14ac:dyDescent="0.55000000000000004">
      <c r="B61" s="1"/>
      <c r="J61" s="1">
        <f t="shared" si="1"/>
        <v>0</v>
      </c>
      <c r="K61">
        <f t="shared" si="2"/>
        <v>0</v>
      </c>
      <c r="L61">
        <f t="shared" si="4"/>
        <v>10000</v>
      </c>
      <c r="M61">
        <f t="shared" si="3"/>
        <v>11</v>
      </c>
      <c r="N61" t="e">
        <f>VLOOKUP($B61,'エントリー表（フィジーク）'!$B:$E,2)</f>
        <v>#N/A</v>
      </c>
      <c r="O61" t="e">
        <f>VLOOKUP($B61,'エントリー表（フィジーク）'!$B:$E,3)</f>
        <v>#N/A</v>
      </c>
      <c r="P61" t="e">
        <f>VLOOKUP($B61,'エントリー表（フィジーク）'!$B$3:$C$61,4)</f>
        <v>#N/A</v>
      </c>
      <c r="Q61">
        <f>VLOOKUP(M61,団体得点データ!B$3:C$42,2)</f>
        <v>10</v>
      </c>
    </row>
    <row r="62" spans="2:17" x14ac:dyDescent="0.55000000000000004">
      <c r="B62" s="1"/>
      <c r="J62" s="1">
        <f t="shared" si="1"/>
        <v>0</v>
      </c>
      <c r="K62">
        <f t="shared" si="2"/>
        <v>0</v>
      </c>
      <c r="L62">
        <f t="shared" si="4"/>
        <v>10000</v>
      </c>
      <c r="M62">
        <f t="shared" si="3"/>
        <v>11</v>
      </c>
      <c r="N62" t="e">
        <f>VLOOKUP($B62,'エントリー表（フィジーク）'!$B:$E,2)</f>
        <v>#N/A</v>
      </c>
      <c r="O62" t="e">
        <f>VLOOKUP($B62,'エントリー表（フィジーク）'!$B:$E,3)</f>
        <v>#N/A</v>
      </c>
      <c r="P62" t="e">
        <f>VLOOKUP($B62,'エントリー表（フィジーク）'!$B$3:$C$61,4)</f>
        <v>#N/A</v>
      </c>
      <c r="Q62">
        <f>VLOOKUP(M62,団体得点データ!B$3:C$42,2)</f>
        <v>10</v>
      </c>
    </row>
    <row r="63" spans="2:17" x14ac:dyDescent="0.55000000000000004">
      <c r="B63" s="1"/>
      <c r="J63" s="1">
        <f t="shared" si="1"/>
        <v>0</v>
      </c>
      <c r="K63">
        <f t="shared" si="2"/>
        <v>0</v>
      </c>
      <c r="L63">
        <f t="shared" si="4"/>
        <v>10000</v>
      </c>
      <c r="M63">
        <f t="shared" si="3"/>
        <v>11</v>
      </c>
      <c r="N63" t="e">
        <f>VLOOKUP($B63,'エントリー表（フィジーク）'!$B:$E,2)</f>
        <v>#N/A</v>
      </c>
      <c r="O63" t="e">
        <f>VLOOKUP($B63,'エントリー表（フィジーク）'!$B:$E,3)</f>
        <v>#N/A</v>
      </c>
      <c r="P63" t="e">
        <f>VLOOKUP($B63,'エントリー表（フィジーク）'!$B$3:$C$61,4)</f>
        <v>#N/A</v>
      </c>
      <c r="Q63">
        <f>VLOOKUP(M63,団体得点データ!B$3:C$42,2)</f>
        <v>10</v>
      </c>
    </row>
    <row r="64" spans="2:17" x14ac:dyDescent="0.55000000000000004">
      <c r="B64" s="1"/>
      <c r="J64" s="1">
        <f t="shared" si="1"/>
        <v>0</v>
      </c>
      <c r="K64">
        <f t="shared" si="2"/>
        <v>0</v>
      </c>
      <c r="L64">
        <f t="shared" si="4"/>
        <v>10000</v>
      </c>
      <c r="M64">
        <f t="shared" si="3"/>
        <v>11</v>
      </c>
      <c r="N64" t="e">
        <f>VLOOKUP($B64,'エントリー表（フィジーク）'!$B:$E,2)</f>
        <v>#N/A</v>
      </c>
      <c r="O64" t="e">
        <f>VLOOKUP($B64,'エントリー表（フィジーク）'!$B:$E,3)</f>
        <v>#N/A</v>
      </c>
      <c r="P64" t="e">
        <f>VLOOKUP($B64,'エントリー表（フィジーク）'!$B$3:$C$61,4)</f>
        <v>#N/A</v>
      </c>
      <c r="Q64">
        <f>VLOOKUP(M64,団体得点データ!B$3:C$42,2)</f>
        <v>10</v>
      </c>
    </row>
    <row r="65" spans="2:17" x14ac:dyDescent="0.55000000000000004">
      <c r="B65" s="1"/>
      <c r="J65" s="1">
        <f t="shared" si="1"/>
        <v>0</v>
      </c>
      <c r="K65">
        <f t="shared" si="2"/>
        <v>0</v>
      </c>
      <c r="L65">
        <f t="shared" si="4"/>
        <v>10000</v>
      </c>
      <c r="M65">
        <f t="shared" si="3"/>
        <v>11</v>
      </c>
      <c r="N65" t="e">
        <f>VLOOKUP($B65,'エントリー表（フィジーク）'!$B:$E,2)</f>
        <v>#N/A</v>
      </c>
      <c r="O65" t="e">
        <f>VLOOKUP($B65,'エントリー表（フィジーク）'!$B:$E,3)</f>
        <v>#N/A</v>
      </c>
      <c r="P65" t="e">
        <f>VLOOKUP($B65,'エントリー表（フィジーク）'!$B$3:$C$61,4)</f>
        <v>#N/A</v>
      </c>
      <c r="Q65">
        <f>VLOOKUP(M65,団体得点データ!B$3:C$42,2)</f>
        <v>10</v>
      </c>
    </row>
    <row r="66" spans="2:17" x14ac:dyDescent="0.55000000000000004">
      <c r="B66" s="1"/>
      <c r="J66" s="1">
        <f t="shared" si="1"/>
        <v>0</v>
      </c>
      <c r="K66">
        <f t="shared" si="2"/>
        <v>0</v>
      </c>
      <c r="L66">
        <f t="shared" si="4"/>
        <v>10000</v>
      </c>
      <c r="M66">
        <f t="shared" si="3"/>
        <v>11</v>
      </c>
      <c r="N66" t="e">
        <f>VLOOKUP($B66,'エントリー表（フィジーク）'!$B:$E,2)</f>
        <v>#N/A</v>
      </c>
      <c r="O66" t="e">
        <f>VLOOKUP($B66,'エントリー表（フィジーク）'!$B:$E,3)</f>
        <v>#N/A</v>
      </c>
      <c r="P66" t="e">
        <f>VLOOKUP($B66,'エントリー表（フィジーク）'!$B$3:$C$61,4)</f>
        <v>#N/A</v>
      </c>
      <c r="Q66">
        <f>VLOOKUP(M66,団体得点データ!B$3:C$42,2)</f>
        <v>10</v>
      </c>
    </row>
    <row r="67" spans="2:17" x14ac:dyDescent="0.55000000000000004">
      <c r="B67" s="1"/>
      <c r="J67" s="1">
        <f t="shared" si="1"/>
        <v>0</v>
      </c>
      <c r="K67">
        <f t="shared" si="2"/>
        <v>0</v>
      </c>
      <c r="L67">
        <f t="shared" si="4"/>
        <v>10000</v>
      </c>
      <c r="M67">
        <f t="shared" si="3"/>
        <v>11</v>
      </c>
      <c r="N67" t="e">
        <f>VLOOKUP($B67,'エントリー表（フィジーク）'!$B:$E,2)</f>
        <v>#N/A</v>
      </c>
      <c r="O67" t="e">
        <f>VLOOKUP($B67,'エントリー表（フィジーク）'!$B:$E,3)</f>
        <v>#N/A</v>
      </c>
      <c r="P67" t="e">
        <f>VLOOKUP($B67,'エントリー表（フィジーク）'!$B$3:$C$61,4)</f>
        <v>#N/A</v>
      </c>
      <c r="Q67">
        <f>VLOOKUP(M67,団体得点データ!B$3:C$42,2)</f>
        <v>10</v>
      </c>
    </row>
    <row r="68" spans="2:17" x14ac:dyDescent="0.55000000000000004">
      <c r="B68" s="1"/>
      <c r="J68" s="1">
        <f t="shared" si="1"/>
        <v>0</v>
      </c>
      <c r="K68">
        <f t="shared" si="2"/>
        <v>0</v>
      </c>
      <c r="L68">
        <f t="shared" si="4"/>
        <v>10000</v>
      </c>
      <c r="M68">
        <f t="shared" si="3"/>
        <v>11</v>
      </c>
      <c r="N68" t="e">
        <f>VLOOKUP($B68,'エントリー表（フィジーク）'!$B:$E,2)</f>
        <v>#N/A</v>
      </c>
      <c r="O68" t="e">
        <f>VLOOKUP($B68,'エントリー表（フィジーク）'!$B:$E,3)</f>
        <v>#N/A</v>
      </c>
      <c r="P68" t="e">
        <f>VLOOKUP($B68,'エントリー表（フィジーク）'!$B$3:$C$61,4)</f>
        <v>#N/A</v>
      </c>
      <c r="Q68">
        <f>VLOOKUP(M68,団体得点データ!B$3:C$42,2)</f>
        <v>10</v>
      </c>
    </row>
    <row r="69" spans="2:17" x14ac:dyDescent="0.55000000000000004">
      <c r="B69" s="1"/>
      <c r="J69" s="1">
        <f t="shared" si="1"/>
        <v>0</v>
      </c>
      <c r="K69">
        <f t="shared" si="2"/>
        <v>0</v>
      </c>
      <c r="L69">
        <f t="shared" si="4"/>
        <v>10000</v>
      </c>
      <c r="M69">
        <f t="shared" si="3"/>
        <v>11</v>
      </c>
      <c r="N69" t="e">
        <f>VLOOKUP($B69,'エントリー表（フィジーク）'!$B:$E,2)</f>
        <v>#N/A</v>
      </c>
      <c r="O69" t="e">
        <f>VLOOKUP($B69,'エントリー表（フィジーク）'!$B:$E,3)</f>
        <v>#N/A</v>
      </c>
      <c r="P69" t="e">
        <f>VLOOKUP($B69,'エントリー表（フィジーク）'!$B$3:$C$61,4)</f>
        <v>#N/A</v>
      </c>
      <c r="Q69">
        <f>VLOOKUP(M69,団体得点データ!B$3:C$42,2)</f>
        <v>10</v>
      </c>
    </row>
    <row r="70" spans="2:17" x14ac:dyDescent="0.55000000000000004">
      <c r="B70" s="1"/>
      <c r="J70" s="1">
        <f t="shared" ref="J70:J133" si="5">SUM(C70:I70)-MIN(C70:I70)-MAX(C70:I70)</f>
        <v>0</v>
      </c>
      <c r="K70">
        <f t="shared" ref="K70:K133" si="6">SUM(C70:I70)</f>
        <v>0</v>
      </c>
      <c r="L70">
        <f t="shared" ref="L70:L133" si="7">IF(K70=0, 10000, J70+K70/1000)</f>
        <v>10000</v>
      </c>
      <c r="M70">
        <f t="shared" ref="M70:M133" si="8">_xlfn.RANK.EQ(L70, L$5:L$476, 1)</f>
        <v>11</v>
      </c>
      <c r="N70" t="e">
        <f>VLOOKUP($B70,'エントリー表（フィジーク）'!$B:$E,2)</f>
        <v>#N/A</v>
      </c>
      <c r="O70" t="e">
        <f>VLOOKUP($B70,'エントリー表（フィジーク）'!$B:$E,3)</f>
        <v>#N/A</v>
      </c>
      <c r="P70" t="e">
        <f>VLOOKUP($B70,'エントリー表（フィジーク）'!$B$3:$C$61,4)</f>
        <v>#N/A</v>
      </c>
      <c r="Q70">
        <f>VLOOKUP(M70,団体得点データ!B$3:C$42,2)</f>
        <v>10</v>
      </c>
    </row>
    <row r="71" spans="2:17" x14ac:dyDescent="0.55000000000000004">
      <c r="B71" s="1"/>
      <c r="J71" s="1">
        <f t="shared" si="5"/>
        <v>0</v>
      </c>
      <c r="K71">
        <f t="shared" si="6"/>
        <v>0</v>
      </c>
      <c r="L71">
        <f t="shared" si="7"/>
        <v>10000</v>
      </c>
      <c r="M71">
        <f t="shared" si="8"/>
        <v>11</v>
      </c>
      <c r="N71" t="e">
        <f>VLOOKUP($B71,'エントリー表（フィジーク）'!$B:$E,2)</f>
        <v>#N/A</v>
      </c>
      <c r="O71" t="e">
        <f>VLOOKUP($B71,'エントリー表（フィジーク）'!$B:$E,3)</f>
        <v>#N/A</v>
      </c>
      <c r="P71" t="e">
        <f>VLOOKUP($B71,'エントリー表（フィジーク）'!$B$3:$C$61,4)</f>
        <v>#N/A</v>
      </c>
      <c r="Q71">
        <f>VLOOKUP(M71,団体得点データ!B$3:C$42,2)</f>
        <v>10</v>
      </c>
    </row>
    <row r="72" spans="2:17" x14ac:dyDescent="0.55000000000000004">
      <c r="B72" s="1"/>
      <c r="J72" s="1">
        <f t="shared" si="5"/>
        <v>0</v>
      </c>
      <c r="K72">
        <f t="shared" si="6"/>
        <v>0</v>
      </c>
      <c r="L72">
        <f t="shared" si="7"/>
        <v>10000</v>
      </c>
      <c r="M72">
        <f t="shared" si="8"/>
        <v>11</v>
      </c>
      <c r="N72" t="e">
        <f>VLOOKUP($B72,'エントリー表（フィジーク）'!$B:$E,2)</f>
        <v>#N/A</v>
      </c>
      <c r="O72" t="e">
        <f>VLOOKUP($B72,'エントリー表（フィジーク）'!$B:$E,3)</f>
        <v>#N/A</v>
      </c>
      <c r="P72" t="e">
        <f>VLOOKUP($B72,'エントリー表（フィジーク）'!$B$3:$C$61,4)</f>
        <v>#N/A</v>
      </c>
      <c r="Q72">
        <f>VLOOKUP(M72,団体得点データ!B$3:C$42,2)</f>
        <v>10</v>
      </c>
    </row>
    <row r="73" spans="2:17" x14ac:dyDescent="0.55000000000000004">
      <c r="B73" s="1"/>
      <c r="J73" s="1">
        <f t="shared" si="5"/>
        <v>0</v>
      </c>
      <c r="K73">
        <f t="shared" si="6"/>
        <v>0</v>
      </c>
      <c r="L73">
        <f t="shared" si="7"/>
        <v>10000</v>
      </c>
      <c r="M73">
        <f t="shared" si="8"/>
        <v>11</v>
      </c>
      <c r="N73" t="e">
        <f>VLOOKUP($B73,'エントリー表（フィジーク）'!$B:$E,2)</f>
        <v>#N/A</v>
      </c>
      <c r="O73" t="e">
        <f>VLOOKUP($B73,'エントリー表（フィジーク）'!$B:$E,3)</f>
        <v>#N/A</v>
      </c>
      <c r="P73" t="e">
        <f>VLOOKUP($B73,'エントリー表（フィジーク）'!$B$3:$C$61,4)</f>
        <v>#N/A</v>
      </c>
      <c r="Q73">
        <f>VLOOKUP(M73,団体得点データ!B$3:C$42,2)</f>
        <v>10</v>
      </c>
    </row>
    <row r="74" spans="2:17" x14ac:dyDescent="0.55000000000000004">
      <c r="B74" s="1"/>
      <c r="J74" s="1">
        <f t="shared" si="5"/>
        <v>0</v>
      </c>
      <c r="K74">
        <f t="shared" si="6"/>
        <v>0</v>
      </c>
      <c r="L74">
        <f t="shared" si="7"/>
        <v>10000</v>
      </c>
      <c r="M74">
        <f t="shared" si="8"/>
        <v>11</v>
      </c>
      <c r="N74" t="e">
        <f>VLOOKUP($B74,'エントリー表（フィジーク）'!$B:$E,2)</f>
        <v>#N/A</v>
      </c>
      <c r="O74" t="e">
        <f>VLOOKUP($B74,'エントリー表（フィジーク）'!$B:$E,3)</f>
        <v>#N/A</v>
      </c>
      <c r="P74" t="e">
        <f>VLOOKUP($B74,'エントリー表（フィジーク）'!$B$3:$C$61,4)</f>
        <v>#N/A</v>
      </c>
      <c r="Q74">
        <f>VLOOKUP(M74,団体得点データ!B$3:C$42,2)</f>
        <v>10</v>
      </c>
    </row>
    <row r="75" spans="2:17" x14ac:dyDescent="0.55000000000000004">
      <c r="B75" s="1"/>
      <c r="J75" s="1">
        <f t="shared" si="5"/>
        <v>0</v>
      </c>
      <c r="K75">
        <f t="shared" si="6"/>
        <v>0</v>
      </c>
      <c r="L75">
        <f t="shared" si="7"/>
        <v>10000</v>
      </c>
      <c r="M75">
        <f t="shared" si="8"/>
        <v>11</v>
      </c>
      <c r="N75" t="e">
        <f>VLOOKUP($B75,'エントリー表（フィジーク）'!$B:$E,2)</f>
        <v>#N/A</v>
      </c>
      <c r="O75" t="e">
        <f>VLOOKUP($B75,'エントリー表（フィジーク）'!$B:$E,3)</f>
        <v>#N/A</v>
      </c>
      <c r="P75" t="e">
        <f>VLOOKUP($B75,'エントリー表（フィジーク）'!$B$3:$C$61,4)</f>
        <v>#N/A</v>
      </c>
      <c r="Q75">
        <f>VLOOKUP(M75,団体得点データ!B$3:C$42,2)</f>
        <v>10</v>
      </c>
    </row>
    <row r="76" spans="2:17" x14ac:dyDescent="0.55000000000000004">
      <c r="B76" s="1"/>
      <c r="J76" s="1">
        <f t="shared" si="5"/>
        <v>0</v>
      </c>
      <c r="K76">
        <f t="shared" si="6"/>
        <v>0</v>
      </c>
      <c r="L76">
        <f t="shared" si="7"/>
        <v>10000</v>
      </c>
      <c r="M76">
        <f t="shared" si="8"/>
        <v>11</v>
      </c>
      <c r="N76" t="e">
        <f>VLOOKUP($B76,'エントリー表（フィジーク）'!$B:$E,2)</f>
        <v>#N/A</v>
      </c>
      <c r="O76" t="e">
        <f>VLOOKUP($B76,'エントリー表（フィジーク）'!$B:$E,3)</f>
        <v>#N/A</v>
      </c>
      <c r="P76" t="e">
        <f>VLOOKUP($B76,'エントリー表（フィジーク）'!$B$3:$C$61,4)</f>
        <v>#N/A</v>
      </c>
      <c r="Q76">
        <f>VLOOKUP(M76,団体得点データ!B$3:C$42,2)</f>
        <v>10</v>
      </c>
    </row>
    <row r="77" spans="2:17" x14ac:dyDescent="0.55000000000000004">
      <c r="B77" s="1"/>
      <c r="J77" s="1">
        <f t="shared" si="5"/>
        <v>0</v>
      </c>
      <c r="K77">
        <f t="shared" si="6"/>
        <v>0</v>
      </c>
      <c r="L77">
        <f t="shared" si="7"/>
        <v>10000</v>
      </c>
      <c r="M77">
        <f t="shared" si="8"/>
        <v>11</v>
      </c>
      <c r="N77" t="e">
        <f>VLOOKUP($B77,'エントリー表（フィジーク）'!$B:$E,2)</f>
        <v>#N/A</v>
      </c>
      <c r="O77" t="e">
        <f>VLOOKUP($B77,'エントリー表（フィジーク）'!$B:$E,3)</f>
        <v>#N/A</v>
      </c>
      <c r="P77" t="e">
        <f>VLOOKUP($B77,'エントリー表（フィジーク）'!$B$3:$C$61,4)</f>
        <v>#N/A</v>
      </c>
      <c r="Q77">
        <f>VLOOKUP(M77,団体得点データ!B$3:C$42,2)</f>
        <v>10</v>
      </c>
    </row>
    <row r="78" spans="2:17" x14ac:dyDescent="0.55000000000000004">
      <c r="B78" s="1"/>
      <c r="J78" s="1">
        <f t="shared" si="5"/>
        <v>0</v>
      </c>
      <c r="K78">
        <f t="shared" si="6"/>
        <v>0</v>
      </c>
      <c r="L78">
        <f t="shared" si="7"/>
        <v>10000</v>
      </c>
      <c r="M78">
        <f t="shared" si="8"/>
        <v>11</v>
      </c>
      <c r="N78" t="e">
        <f>VLOOKUP($B78,'エントリー表（フィジーク）'!$B:$E,2)</f>
        <v>#N/A</v>
      </c>
      <c r="O78" t="e">
        <f>VLOOKUP($B78,'エントリー表（フィジーク）'!$B:$E,3)</f>
        <v>#N/A</v>
      </c>
      <c r="P78" t="e">
        <f>VLOOKUP($B78,'エントリー表（フィジーク）'!$B$3:$C$61,4)</f>
        <v>#N/A</v>
      </c>
      <c r="Q78">
        <f>VLOOKUP(M78,団体得点データ!B$3:C$42,2)</f>
        <v>10</v>
      </c>
    </row>
    <row r="79" spans="2:17" x14ac:dyDescent="0.55000000000000004">
      <c r="B79" s="1"/>
      <c r="J79" s="1">
        <f t="shared" si="5"/>
        <v>0</v>
      </c>
      <c r="K79">
        <f t="shared" si="6"/>
        <v>0</v>
      </c>
      <c r="L79">
        <f t="shared" si="7"/>
        <v>10000</v>
      </c>
      <c r="M79">
        <f t="shared" si="8"/>
        <v>11</v>
      </c>
      <c r="N79" t="e">
        <f>VLOOKUP($B79,'エントリー表（フィジーク）'!$B:$E,2)</f>
        <v>#N/A</v>
      </c>
      <c r="O79" t="e">
        <f>VLOOKUP($B79,'エントリー表（フィジーク）'!$B:$E,3)</f>
        <v>#N/A</v>
      </c>
      <c r="P79" t="e">
        <f>VLOOKUP($B79,'エントリー表（フィジーク）'!$B$3:$C$61,4)</f>
        <v>#N/A</v>
      </c>
      <c r="Q79">
        <f>VLOOKUP(M79,団体得点データ!B$3:C$42,2)</f>
        <v>10</v>
      </c>
    </row>
    <row r="80" spans="2:17" x14ac:dyDescent="0.55000000000000004">
      <c r="B80" s="1"/>
      <c r="J80" s="1">
        <f t="shared" si="5"/>
        <v>0</v>
      </c>
      <c r="K80">
        <f t="shared" si="6"/>
        <v>0</v>
      </c>
      <c r="L80">
        <f t="shared" si="7"/>
        <v>10000</v>
      </c>
      <c r="M80">
        <f t="shared" si="8"/>
        <v>11</v>
      </c>
      <c r="N80" t="e">
        <f>VLOOKUP($B80,'エントリー表（フィジーク）'!$B:$E,2)</f>
        <v>#N/A</v>
      </c>
      <c r="O80" t="e">
        <f>VLOOKUP($B80,'エントリー表（フィジーク）'!$B:$E,3)</f>
        <v>#N/A</v>
      </c>
      <c r="P80" t="e">
        <f>VLOOKUP($B80,'エントリー表（フィジーク）'!$B$3:$C$61,4)</f>
        <v>#N/A</v>
      </c>
      <c r="Q80">
        <f>VLOOKUP(M80,団体得点データ!B$3:C$42,2)</f>
        <v>10</v>
      </c>
    </row>
    <row r="81" spans="2:17" x14ac:dyDescent="0.55000000000000004">
      <c r="B81" s="1"/>
      <c r="J81" s="1">
        <f t="shared" si="5"/>
        <v>0</v>
      </c>
      <c r="K81">
        <f t="shared" si="6"/>
        <v>0</v>
      </c>
      <c r="L81">
        <f t="shared" si="7"/>
        <v>10000</v>
      </c>
      <c r="M81">
        <f t="shared" si="8"/>
        <v>11</v>
      </c>
      <c r="N81" t="e">
        <f>VLOOKUP($B81,'エントリー表（フィジーク）'!$B:$E,2)</f>
        <v>#N/A</v>
      </c>
      <c r="O81" t="e">
        <f>VLOOKUP($B81,'エントリー表（フィジーク）'!$B:$E,3)</f>
        <v>#N/A</v>
      </c>
      <c r="P81" t="e">
        <f>VLOOKUP($B81,'エントリー表（フィジーク）'!$B$3:$C$61,4)</f>
        <v>#N/A</v>
      </c>
      <c r="Q81">
        <f>VLOOKUP(M81,団体得点データ!B$3:C$42,2)</f>
        <v>10</v>
      </c>
    </row>
    <row r="82" spans="2:17" x14ac:dyDescent="0.55000000000000004">
      <c r="B82" s="1"/>
      <c r="J82" s="1">
        <f t="shared" si="5"/>
        <v>0</v>
      </c>
      <c r="K82">
        <f t="shared" si="6"/>
        <v>0</v>
      </c>
      <c r="L82">
        <f t="shared" si="7"/>
        <v>10000</v>
      </c>
      <c r="M82">
        <f t="shared" si="8"/>
        <v>11</v>
      </c>
      <c r="N82" t="e">
        <f>VLOOKUP($B82,'エントリー表（フィジーク）'!$B:$E,2)</f>
        <v>#N/A</v>
      </c>
      <c r="O82" t="e">
        <f>VLOOKUP($B82,'エントリー表（フィジーク）'!$B:$E,3)</f>
        <v>#N/A</v>
      </c>
      <c r="P82" t="e">
        <f>VLOOKUP($B82,'エントリー表（フィジーク）'!$B$3:$C$61,4)</f>
        <v>#N/A</v>
      </c>
      <c r="Q82">
        <f>VLOOKUP(M82,団体得点データ!B$3:C$42,2)</f>
        <v>10</v>
      </c>
    </row>
    <row r="83" spans="2:17" x14ac:dyDescent="0.55000000000000004">
      <c r="B83" s="1"/>
      <c r="J83" s="1">
        <f t="shared" si="5"/>
        <v>0</v>
      </c>
      <c r="K83">
        <f t="shared" si="6"/>
        <v>0</v>
      </c>
      <c r="L83">
        <f t="shared" si="7"/>
        <v>10000</v>
      </c>
      <c r="M83">
        <f t="shared" si="8"/>
        <v>11</v>
      </c>
      <c r="N83" t="e">
        <f>VLOOKUP($B83,'エントリー表（フィジーク）'!$B:$E,2)</f>
        <v>#N/A</v>
      </c>
      <c r="O83" t="e">
        <f>VLOOKUP($B83,'エントリー表（フィジーク）'!$B:$E,3)</f>
        <v>#N/A</v>
      </c>
      <c r="P83" t="e">
        <f>VLOOKUP($B83,'エントリー表（フィジーク）'!$B$3:$C$61,4)</f>
        <v>#N/A</v>
      </c>
      <c r="Q83">
        <f>VLOOKUP(M83,団体得点データ!B$3:C$42,2)</f>
        <v>10</v>
      </c>
    </row>
    <row r="84" spans="2:17" x14ac:dyDescent="0.55000000000000004">
      <c r="B84" s="1"/>
      <c r="J84" s="1">
        <f t="shared" si="5"/>
        <v>0</v>
      </c>
      <c r="K84">
        <f t="shared" si="6"/>
        <v>0</v>
      </c>
      <c r="L84">
        <f t="shared" si="7"/>
        <v>10000</v>
      </c>
      <c r="M84">
        <f t="shared" si="8"/>
        <v>11</v>
      </c>
      <c r="N84" t="e">
        <f>VLOOKUP($B84,'エントリー表（フィジーク）'!$B:$E,2)</f>
        <v>#N/A</v>
      </c>
      <c r="O84" t="e">
        <f>VLOOKUP($B84,'エントリー表（フィジーク）'!$B:$E,3)</f>
        <v>#N/A</v>
      </c>
      <c r="P84" t="e">
        <f>VLOOKUP($B84,'エントリー表（フィジーク）'!$B$3:$C$61,4)</f>
        <v>#N/A</v>
      </c>
      <c r="Q84">
        <f>VLOOKUP(M84,団体得点データ!B$3:C$42,2)</f>
        <v>10</v>
      </c>
    </row>
    <row r="85" spans="2:17" x14ac:dyDescent="0.55000000000000004">
      <c r="B85" s="1"/>
      <c r="J85" s="1">
        <f t="shared" si="5"/>
        <v>0</v>
      </c>
      <c r="K85">
        <f t="shared" si="6"/>
        <v>0</v>
      </c>
      <c r="L85">
        <f t="shared" si="7"/>
        <v>10000</v>
      </c>
      <c r="M85">
        <f t="shared" si="8"/>
        <v>11</v>
      </c>
      <c r="N85" t="e">
        <f>VLOOKUP($B85,'エントリー表（フィジーク）'!$B:$E,2)</f>
        <v>#N/A</v>
      </c>
      <c r="O85" t="e">
        <f>VLOOKUP($B85,'エントリー表（フィジーク）'!$B:$E,3)</f>
        <v>#N/A</v>
      </c>
      <c r="P85" t="e">
        <f>VLOOKUP($B85,'エントリー表（フィジーク）'!$B$3:$C$61,4)</f>
        <v>#N/A</v>
      </c>
      <c r="Q85">
        <f>VLOOKUP(M85,団体得点データ!B$3:C$42,2)</f>
        <v>10</v>
      </c>
    </row>
    <row r="86" spans="2:17" x14ac:dyDescent="0.55000000000000004">
      <c r="B86" s="1"/>
      <c r="J86" s="1">
        <f t="shared" si="5"/>
        <v>0</v>
      </c>
      <c r="K86">
        <f t="shared" si="6"/>
        <v>0</v>
      </c>
      <c r="L86">
        <f t="shared" si="7"/>
        <v>10000</v>
      </c>
      <c r="M86">
        <f t="shared" si="8"/>
        <v>11</v>
      </c>
      <c r="N86" t="e">
        <f>VLOOKUP($B86,'エントリー表（フィジーク）'!$B:$E,2)</f>
        <v>#N/A</v>
      </c>
      <c r="O86" t="e">
        <f>VLOOKUP($B86,'エントリー表（フィジーク）'!$B:$E,3)</f>
        <v>#N/A</v>
      </c>
      <c r="P86" t="e">
        <f>VLOOKUP($B86,'エントリー表（フィジーク）'!$B$3:$C$61,4)</f>
        <v>#N/A</v>
      </c>
      <c r="Q86">
        <f>VLOOKUP(M86,団体得点データ!B$3:C$42,2)</f>
        <v>10</v>
      </c>
    </row>
    <row r="87" spans="2:17" x14ac:dyDescent="0.55000000000000004">
      <c r="B87" s="1"/>
      <c r="J87" s="1">
        <f t="shared" si="5"/>
        <v>0</v>
      </c>
      <c r="K87">
        <f t="shared" si="6"/>
        <v>0</v>
      </c>
      <c r="L87">
        <f t="shared" si="7"/>
        <v>10000</v>
      </c>
      <c r="M87">
        <f t="shared" si="8"/>
        <v>11</v>
      </c>
      <c r="N87" t="e">
        <f>VLOOKUP($B87,'エントリー表（フィジーク）'!$B:$E,2)</f>
        <v>#N/A</v>
      </c>
      <c r="O87" t="e">
        <f>VLOOKUP($B87,'エントリー表（フィジーク）'!$B:$E,3)</f>
        <v>#N/A</v>
      </c>
      <c r="P87" t="e">
        <f>VLOOKUP($B87,'エントリー表（フィジーク）'!$B$3:$C$61,4)</f>
        <v>#N/A</v>
      </c>
      <c r="Q87">
        <f>VLOOKUP(M87,団体得点データ!B$3:C$42,2)</f>
        <v>10</v>
      </c>
    </row>
    <row r="88" spans="2:17" x14ac:dyDescent="0.55000000000000004">
      <c r="B88" s="1"/>
      <c r="J88" s="1">
        <f t="shared" si="5"/>
        <v>0</v>
      </c>
      <c r="K88">
        <f t="shared" si="6"/>
        <v>0</v>
      </c>
      <c r="L88">
        <f t="shared" si="7"/>
        <v>10000</v>
      </c>
      <c r="M88">
        <f t="shared" si="8"/>
        <v>11</v>
      </c>
      <c r="N88" t="e">
        <f>VLOOKUP($B88,'エントリー表（フィジーク）'!$B:$E,2)</f>
        <v>#N/A</v>
      </c>
      <c r="O88" t="e">
        <f>VLOOKUP($B88,'エントリー表（フィジーク）'!$B:$E,3)</f>
        <v>#N/A</v>
      </c>
      <c r="P88" t="e">
        <f>VLOOKUP($B88,'エントリー表（フィジーク）'!$B$3:$C$61,4)</f>
        <v>#N/A</v>
      </c>
      <c r="Q88">
        <f>VLOOKUP(M88,団体得点データ!B$3:C$42,2)</f>
        <v>10</v>
      </c>
    </row>
    <row r="89" spans="2:17" x14ac:dyDescent="0.55000000000000004">
      <c r="B89" s="1"/>
      <c r="J89" s="1">
        <f t="shared" si="5"/>
        <v>0</v>
      </c>
      <c r="K89">
        <f t="shared" si="6"/>
        <v>0</v>
      </c>
      <c r="L89">
        <f t="shared" si="7"/>
        <v>10000</v>
      </c>
      <c r="M89">
        <f t="shared" si="8"/>
        <v>11</v>
      </c>
      <c r="N89" t="e">
        <f>VLOOKUP($B89,'エントリー表（フィジーク）'!$B:$E,2)</f>
        <v>#N/A</v>
      </c>
      <c r="O89" t="e">
        <f>VLOOKUP($B89,'エントリー表（フィジーク）'!$B:$E,3)</f>
        <v>#N/A</v>
      </c>
      <c r="P89" t="e">
        <f>VLOOKUP($B89,'エントリー表（フィジーク）'!$B$3:$C$61,4)</f>
        <v>#N/A</v>
      </c>
      <c r="Q89">
        <f>VLOOKUP(M89,団体得点データ!B$3:C$42,2)</f>
        <v>10</v>
      </c>
    </row>
    <row r="90" spans="2:17" x14ac:dyDescent="0.55000000000000004">
      <c r="B90" s="1"/>
      <c r="J90" s="1">
        <f t="shared" si="5"/>
        <v>0</v>
      </c>
      <c r="K90">
        <f t="shared" si="6"/>
        <v>0</v>
      </c>
      <c r="L90">
        <f t="shared" si="7"/>
        <v>10000</v>
      </c>
      <c r="M90">
        <f t="shared" si="8"/>
        <v>11</v>
      </c>
      <c r="N90" t="e">
        <f>VLOOKUP($B90,'エントリー表（フィジーク）'!$B:$E,2)</f>
        <v>#N/A</v>
      </c>
      <c r="O90" t="e">
        <f>VLOOKUP($B90,'エントリー表（フィジーク）'!$B:$E,3)</f>
        <v>#N/A</v>
      </c>
      <c r="P90" t="e">
        <f>VLOOKUP($B90,'エントリー表（フィジーク）'!$B$3:$C$61,4)</f>
        <v>#N/A</v>
      </c>
      <c r="Q90">
        <f>VLOOKUP(M90,団体得点データ!B$3:C$42,2)</f>
        <v>10</v>
      </c>
    </row>
    <row r="91" spans="2:17" x14ac:dyDescent="0.55000000000000004">
      <c r="B91" s="1"/>
      <c r="J91" s="1">
        <f t="shared" si="5"/>
        <v>0</v>
      </c>
      <c r="K91">
        <f t="shared" si="6"/>
        <v>0</v>
      </c>
      <c r="L91">
        <f t="shared" si="7"/>
        <v>10000</v>
      </c>
      <c r="M91">
        <f t="shared" si="8"/>
        <v>11</v>
      </c>
      <c r="N91" t="e">
        <f>VLOOKUP($B91,'エントリー表（フィジーク）'!$B:$E,2)</f>
        <v>#N/A</v>
      </c>
      <c r="O91" t="e">
        <f>VLOOKUP($B91,'エントリー表（フィジーク）'!$B:$E,3)</f>
        <v>#N/A</v>
      </c>
      <c r="P91" t="e">
        <f>VLOOKUP($B91,'エントリー表（フィジーク）'!$B$3:$C$61,4)</f>
        <v>#N/A</v>
      </c>
      <c r="Q91">
        <f>VLOOKUP(M91,団体得点データ!B$3:C$42,2)</f>
        <v>10</v>
      </c>
    </row>
    <row r="92" spans="2:17" x14ac:dyDescent="0.55000000000000004">
      <c r="B92" s="1"/>
      <c r="J92" s="1">
        <f t="shared" si="5"/>
        <v>0</v>
      </c>
      <c r="K92">
        <f t="shared" si="6"/>
        <v>0</v>
      </c>
      <c r="L92">
        <f t="shared" si="7"/>
        <v>10000</v>
      </c>
      <c r="M92">
        <f t="shared" si="8"/>
        <v>11</v>
      </c>
      <c r="N92" t="e">
        <f>VLOOKUP($B92,'エントリー表（フィジーク）'!$B:$E,2)</f>
        <v>#N/A</v>
      </c>
      <c r="O92" t="e">
        <f>VLOOKUP($B92,'エントリー表（フィジーク）'!$B:$E,3)</f>
        <v>#N/A</v>
      </c>
      <c r="P92" t="e">
        <f>VLOOKUP($B92,'エントリー表（フィジーク）'!$B$3:$C$61,4)</f>
        <v>#N/A</v>
      </c>
      <c r="Q92">
        <f>VLOOKUP(M92,団体得点データ!B$3:C$42,2)</f>
        <v>10</v>
      </c>
    </row>
    <row r="93" spans="2:17" x14ac:dyDescent="0.55000000000000004">
      <c r="B93" s="1"/>
      <c r="J93" s="1">
        <f t="shared" si="5"/>
        <v>0</v>
      </c>
      <c r="K93">
        <f t="shared" si="6"/>
        <v>0</v>
      </c>
      <c r="L93">
        <f t="shared" si="7"/>
        <v>10000</v>
      </c>
      <c r="M93">
        <f t="shared" si="8"/>
        <v>11</v>
      </c>
      <c r="N93" t="e">
        <f>VLOOKUP($B93,'エントリー表（フィジーク）'!$B:$E,2)</f>
        <v>#N/A</v>
      </c>
      <c r="O93" t="e">
        <f>VLOOKUP($B93,'エントリー表（フィジーク）'!$B:$E,3)</f>
        <v>#N/A</v>
      </c>
      <c r="P93" t="e">
        <f>VLOOKUP($B93,'エントリー表（フィジーク）'!$B$3:$C$61,4)</f>
        <v>#N/A</v>
      </c>
      <c r="Q93">
        <f>VLOOKUP(M93,団体得点データ!B$3:C$42,2)</f>
        <v>10</v>
      </c>
    </row>
    <row r="94" spans="2:17" x14ac:dyDescent="0.55000000000000004">
      <c r="B94" s="1"/>
      <c r="J94" s="1">
        <f t="shared" si="5"/>
        <v>0</v>
      </c>
      <c r="K94">
        <f t="shared" si="6"/>
        <v>0</v>
      </c>
      <c r="L94">
        <f t="shared" si="7"/>
        <v>10000</v>
      </c>
      <c r="M94">
        <f t="shared" si="8"/>
        <v>11</v>
      </c>
      <c r="N94" t="e">
        <f>VLOOKUP($B94,'エントリー表（フィジーク）'!$B:$E,2)</f>
        <v>#N/A</v>
      </c>
      <c r="O94" t="e">
        <f>VLOOKUP($B94,'エントリー表（フィジーク）'!$B:$E,3)</f>
        <v>#N/A</v>
      </c>
      <c r="P94" t="e">
        <f>VLOOKUP($B94,'エントリー表（フィジーク）'!$B$3:$C$61,4)</f>
        <v>#N/A</v>
      </c>
      <c r="Q94">
        <f>VLOOKUP(M94,団体得点データ!B$3:C$42,2)</f>
        <v>10</v>
      </c>
    </row>
    <row r="95" spans="2:17" x14ac:dyDescent="0.55000000000000004">
      <c r="B95" s="1"/>
      <c r="J95" s="1">
        <f t="shared" si="5"/>
        <v>0</v>
      </c>
      <c r="K95">
        <f t="shared" si="6"/>
        <v>0</v>
      </c>
      <c r="L95">
        <f t="shared" si="7"/>
        <v>10000</v>
      </c>
      <c r="M95">
        <f t="shared" si="8"/>
        <v>11</v>
      </c>
      <c r="N95" t="e">
        <f>VLOOKUP($B95,'エントリー表（フィジーク）'!$B:$E,2)</f>
        <v>#N/A</v>
      </c>
      <c r="O95" t="e">
        <f>VLOOKUP($B95,'エントリー表（フィジーク）'!$B:$E,3)</f>
        <v>#N/A</v>
      </c>
      <c r="P95" t="e">
        <f>VLOOKUP($B95,'エントリー表（フィジーク）'!$B$3:$C$61,4)</f>
        <v>#N/A</v>
      </c>
      <c r="Q95">
        <f>VLOOKUP(M95,団体得点データ!B$3:C$42,2)</f>
        <v>10</v>
      </c>
    </row>
    <row r="96" spans="2:17" x14ac:dyDescent="0.55000000000000004">
      <c r="B96" s="1"/>
      <c r="J96" s="1">
        <f t="shared" si="5"/>
        <v>0</v>
      </c>
      <c r="K96">
        <f t="shared" si="6"/>
        <v>0</v>
      </c>
      <c r="L96">
        <f t="shared" si="7"/>
        <v>10000</v>
      </c>
      <c r="M96">
        <f t="shared" si="8"/>
        <v>11</v>
      </c>
      <c r="N96" t="e">
        <f>VLOOKUP($B96,'エントリー表（フィジーク）'!$B:$E,2)</f>
        <v>#N/A</v>
      </c>
      <c r="O96" t="e">
        <f>VLOOKUP($B96,'エントリー表（フィジーク）'!$B:$E,3)</f>
        <v>#N/A</v>
      </c>
      <c r="P96" t="e">
        <f>VLOOKUP($B96,'エントリー表（フィジーク）'!$B$3:$C$61,4)</f>
        <v>#N/A</v>
      </c>
      <c r="Q96">
        <f>VLOOKUP(M96,団体得点データ!B$3:C$42,2)</f>
        <v>10</v>
      </c>
    </row>
    <row r="97" spans="2:17" x14ac:dyDescent="0.55000000000000004">
      <c r="B97" s="1"/>
      <c r="J97" s="1">
        <f t="shared" si="5"/>
        <v>0</v>
      </c>
      <c r="K97">
        <f t="shared" si="6"/>
        <v>0</v>
      </c>
      <c r="L97">
        <f t="shared" si="7"/>
        <v>10000</v>
      </c>
      <c r="M97">
        <f t="shared" si="8"/>
        <v>11</v>
      </c>
      <c r="N97" t="e">
        <f>VLOOKUP($B97,'エントリー表（フィジーク）'!$B:$E,2)</f>
        <v>#N/A</v>
      </c>
      <c r="O97" t="e">
        <f>VLOOKUP($B97,'エントリー表（フィジーク）'!$B:$E,3)</f>
        <v>#N/A</v>
      </c>
      <c r="P97" t="e">
        <f>VLOOKUP($B97,'エントリー表（フィジーク）'!$B$3:$C$61,4)</f>
        <v>#N/A</v>
      </c>
      <c r="Q97">
        <f>VLOOKUP(M97,団体得点データ!B$3:C$42,2)</f>
        <v>10</v>
      </c>
    </row>
    <row r="98" spans="2:17" x14ac:dyDescent="0.55000000000000004">
      <c r="B98" s="1"/>
      <c r="J98" s="1">
        <f t="shared" si="5"/>
        <v>0</v>
      </c>
      <c r="K98">
        <f t="shared" si="6"/>
        <v>0</v>
      </c>
      <c r="L98">
        <f t="shared" si="7"/>
        <v>10000</v>
      </c>
      <c r="M98">
        <f t="shared" si="8"/>
        <v>11</v>
      </c>
      <c r="N98" t="e">
        <f>VLOOKUP($B98,'エントリー表（フィジーク）'!$B:$E,2)</f>
        <v>#N/A</v>
      </c>
      <c r="O98" t="e">
        <f>VLOOKUP($B98,'エントリー表（フィジーク）'!$B:$E,3)</f>
        <v>#N/A</v>
      </c>
      <c r="P98" t="e">
        <f>VLOOKUP($B98,'エントリー表（フィジーク）'!$B$3:$C$61,4)</f>
        <v>#N/A</v>
      </c>
      <c r="Q98">
        <f>VLOOKUP(M98,団体得点データ!B$3:C$42,2)</f>
        <v>10</v>
      </c>
    </row>
    <row r="99" spans="2:17" x14ac:dyDescent="0.55000000000000004">
      <c r="B99" s="1"/>
      <c r="J99" s="1">
        <f t="shared" si="5"/>
        <v>0</v>
      </c>
      <c r="K99">
        <f t="shared" si="6"/>
        <v>0</v>
      </c>
      <c r="L99">
        <f t="shared" si="7"/>
        <v>10000</v>
      </c>
      <c r="M99">
        <f t="shared" si="8"/>
        <v>11</v>
      </c>
      <c r="N99" t="e">
        <f>VLOOKUP($B99,'エントリー表（フィジーク）'!$B:$E,2)</f>
        <v>#N/A</v>
      </c>
      <c r="O99" t="e">
        <f>VLOOKUP($B99,'エントリー表（フィジーク）'!$B:$E,3)</f>
        <v>#N/A</v>
      </c>
      <c r="P99" t="e">
        <f>VLOOKUP($B99,'エントリー表（フィジーク）'!$B$3:$C$61,4)</f>
        <v>#N/A</v>
      </c>
      <c r="Q99">
        <f>VLOOKUP(M99,団体得点データ!B$3:C$42,2)</f>
        <v>10</v>
      </c>
    </row>
    <row r="100" spans="2:17" x14ac:dyDescent="0.55000000000000004">
      <c r="B100" s="1"/>
      <c r="J100" s="1">
        <f t="shared" si="5"/>
        <v>0</v>
      </c>
      <c r="K100">
        <f t="shared" si="6"/>
        <v>0</v>
      </c>
      <c r="L100">
        <f t="shared" si="7"/>
        <v>10000</v>
      </c>
      <c r="M100">
        <f t="shared" si="8"/>
        <v>11</v>
      </c>
      <c r="N100" t="e">
        <f>VLOOKUP($B100,'エントリー表（フィジーク）'!$B:$E,2)</f>
        <v>#N/A</v>
      </c>
      <c r="O100" t="e">
        <f>VLOOKUP($B100,'エントリー表（フィジーク）'!$B:$E,3)</f>
        <v>#N/A</v>
      </c>
      <c r="P100" t="e">
        <f>VLOOKUP($B100,'エントリー表（フィジーク）'!$B$3:$C$61,4)</f>
        <v>#N/A</v>
      </c>
      <c r="Q100">
        <f>VLOOKUP(M100,団体得点データ!B$3:C$42,2)</f>
        <v>10</v>
      </c>
    </row>
    <row r="101" spans="2:17" x14ac:dyDescent="0.55000000000000004">
      <c r="B101" s="1"/>
      <c r="J101" s="1">
        <f t="shared" si="5"/>
        <v>0</v>
      </c>
      <c r="K101">
        <f t="shared" si="6"/>
        <v>0</v>
      </c>
      <c r="L101">
        <f t="shared" si="7"/>
        <v>10000</v>
      </c>
      <c r="M101">
        <f t="shared" si="8"/>
        <v>11</v>
      </c>
      <c r="N101" t="e">
        <f>VLOOKUP($B101,'エントリー表（フィジーク）'!$B:$E,2)</f>
        <v>#N/A</v>
      </c>
      <c r="O101" t="e">
        <f>VLOOKUP($B101,'エントリー表（フィジーク）'!$B:$E,3)</f>
        <v>#N/A</v>
      </c>
      <c r="P101" t="e">
        <f>VLOOKUP($B101,'エントリー表（フィジーク）'!$B$3:$C$61,4)</f>
        <v>#N/A</v>
      </c>
      <c r="Q101">
        <f>VLOOKUP(M101,団体得点データ!B$3:C$42,2)</f>
        <v>10</v>
      </c>
    </row>
    <row r="102" spans="2:17" x14ac:dyDescent="0.55000000000000004">
      <c r="B102" s="1"/>
      <c r="J102" s="1">
        <f t="shared" si="5"/>
        <v>0</v>
      </c>
      <c r="K102">
        <f t="shared" si="6"/>
        <v>0</v>
      </c>
      <c r="L102">
        <f t="shared" si="7"/>
        <v>10000</v>
      </c>
      <c r="M102">
        <f t="shared" si="8"/>
        <v>11</v>
      </c>
      <c r="N102" t="e">
        <f>VLOOKUP($B102,'エントリー表（フィジーク）'!$B:$E,2)</f>
        <v>#N/A</v>
      </c>
      <c r="O102" t="e">
        <f>VLOOKUP($B102,'エントリー表（フィジーク）'!$B:$E,3)</f>
        <v>#N/A</v>
      </c>
      <c r="P102" t="e">
        <f>VLOOKUP($B102,'エントリー表（フィジーク）'!$B$3:$C$61,4)</f>
        <v>#N/A</v>
      </c>
      <c r="Q102">
        <f>VLOOKUP(M102,団体得点データ!B$3:C$42,2)</f>
        <v>10</v>
      </c>
    </row>
    <row r="103" spans="2:17" x14ac:dyDescent="0.55000000000000004">
      <c r="B103" s="1"/>
      <c r="J103" s="1">
        <f t="shared" si="5"/>
        <v>0</v>
      </c>
      <c r="K103">
        <f t="shared" si="6"/>
        <v>0</v>
      </c>
      <c r="L103">
        <f t="shared" si="7"/>
        <v>10000</v>
      </c>
      <c r="M103">
        <f t="shared" si="8"/>
        <v>11</v>
      </c>
      <c r="N103" t="e">
        <f>VLOOKUP($B103,'エントリー表（フィジーク）'!$B:$E,2)</f>
        <v>#N/A</v>
      </c>
      <c r="O103" t="e">
        <f>VLOOKUP($B103,'エントリー表（フィジーク）'!$B:$E,3)</f>
        <v>#N/A</v>
      </c>
      <c r="P103" t="e">
        <f>VLOOKUP($B103,'エントリー表（フィジーク）'!$B$3:$C$61,4)</f>
        <v>#N/A</v>
      </c>
      <c r="Q103">
        <f>VLOOKUP(M103,団体得点データ!B$3:C$42,2)</f>
        <v>10</v>
      </c>
    </row>
    <row r="104" spans="2:17" x14ac:dyDescent="0.55000000000000004">
      <c r="B104" s="1"/>
      <c r="J104" s="1">
        <f t="shared" si="5"/>
        <v>0</v>
      </c>
      <c r="K104">
        <f t="shared" si="6"/>
        <v>0</v>
      </c>
      <c r="L104">
        <f t="shared" si="7"/>
        <v>10000</v>
      </c>
      <c r="M104">
        <f t="shared" si="8"/>
        <v>11</v>
      </c>
      <c r="N104" t="e">
        <f>VLOOKUP($B104,'エントリー表（フィジーク）'!$B:$E,2)</f>
        <v>#N/A</v>
      </c>
      <c r="O104" t="e">
        <f>VLOOKUP($B104,'エントリー表（フィジーク）'!$B:$E,3)</f>
        <v>#N/A</v>
      </c>
      <c r="P104" t="e">
        <f>VLOOKUP($B104,'エントリー表（フィジーク）'!$B$3:$C$61,4)</f>
        <v>#N/A</v>
      </c>
      <c r="Q104">
        <f>VLOOKUP(M104,団体得点データ!B$3:C$42,2)</f>
        <v>10</v>
      </c>
    </row>
    <row r="105" spans="2:17" x14ac:dyDescent="0.55000000000000004">
      <c r="B105" s="1"/>
      <c r="J105" s="1">
        <f t="shared" si="5"/>
        <v>0</v>
      </c>
      <c r="K105">
        <f t="shared" si="6"/>
        <v>0</v>
      </c>
      <c r="L105">
        <f t="shared" si="7"/>
        <v>10000</v>
      </c>
      <c r="M105">
        <f t="shared" si="8"/>
        <v>11</v>
      </c>
      <c r="N105" t="e">
        <f>VLOOKUP($B105,'エントリー表（フィジーク）'!$B:$E,2)</f>
        <v>#N/A</v>
      </c>
      <c r="O105" t="e">
        <f>VLOOKUP($B105,'エントリー表（フィジーク）'!$B:$E,3)</f>
        <v>#N/A</v>
      </c>
      <c r="P105" t="e">
        <f>VLOOKUP($B105,'エントリー表（フィジーク）'!$B$3:$C$61,4)</f>
        <v>#N/A</v>
      </c>
      <c r="Q105">
        <f>VLOOKUP(M105,団体得点データ!B$3:C$42,2)</f>
        <v>10</v>
      </c>
    </row>
    <row r="106" spans="2:17" x14ac:dyDescent="0.55000000000000004">
      <c r="B106" s="1"/>
      <c r="J106" s="1">
        <f t="shared" si="5"/>
        <v>0</v>
      </c>
      <c r="K106">
        <f t="shared" si="6"/>
        <v>0</v>
      </c>
      <c r="L106">
        <f t="shared" si="7"/>
        <v>10000</v>
      </c>
      <c r="M106">
        <f t="shared" si="8"/>
        <v>11</v>
      </c>
      <c r="N106" t="e">
        <f>VLOOKUP($B106,'エントリー表（フィジーク）'!$B:$E,2)</f>
        <v>#N/A</v>
      </c>
      <c r="O106" t="e">
        <f>VLOOKUP($B106,'エントリー表（フィジーク）'!$B:$E,3)</f>
        <v>#N/A</v>
      </c>
      <c r="P106" t="e">
        <f>VLOOKUP($B106,'エントリー表（フィジーク）'!$B$3:$C$61,4)</f>
        <v>#N/A</v>
      </c>
      <c r="Q106">
        <f>VLOOKUP(M106,団体得点データ!B$3:C$42,2)</f>
        <v>10</v>
      </c>
    </row>
    <row r="107" spans="2:17" x14ac:dyDescent="0.55000000000000004">
      <c r="B107" s="1"/>
      <c r="J107" s="1">
        <f t="shared" si="5"/>
        <v>0</v>
      </c>
      <c r="K107">
        <f t="shared" si="6"/>
        <v>0</v>
      </c>
      <c r="L107">
        <f t="shared" si="7"/>
        <v>10000</v>
      </c>
      <c r="M107">
        <f t="shared" si="8"/>
        <v>11</v>
      </c>
      <c r="N107" t="e">
        <f>VLOOKUP($B107,'エントリー表（フィジーク）'!$B:$E,2)</f>
        <v>#N/A</v>
      </c>
      <c r="O107" t="e">
        <f>VLOOKUP($B107,'エントリー表（フィジーク）'!$B:$E,3)</f>
        <v>#N/A</v>
      </c>
      <c r="P107" t="e">
        <f>VLOOKUP($B107,'エントリー表（フィジーク）'!$B$3:$C$61,4)</f>
        <v>#N/A</v>
      </c>
      <c r="Q107">
        <f>VLOOKUP(M107,団体得点データ!B$3:C$42,2)</f>
        <v>10</v>
      </c>
    </row>
    <row r="108" spans="2:17" x14ac:dyDescent="0.55000000000000004">
      <c r="B108" s="1"/>
      <c r="J108" s="1">
        <f t="shared" si="5"/>
        <v>0</v>
      </c>
      <c r="K108">
        <f t="shared" si="6"/>
        <v>0</v>
      </c>
      <c r="L108">
        <f t="shared" si="7"/>
        <v>10000</v>
      </c>
      <c r="M108">
        <f t="shared" si="8"/>
        <v>11</v>
      </c>
      <c r="N108" t="e">
        <f>VLOOKUP($B108,'エントリー表（フィジーク）'!$B:$E,2)</f>
        <v>#N/A</v>
      </c>
      <c r="O108" t="e">
        <f>VLOOKUP($B108,'エントリー表（フィジーク）'!$B:$E,3)</f>
        <v>#N/A</v>
      </c>
      <c r="P108" t="e">
        <f>VLOOKUP($B108,'エントリー表（フィジーク）'!$B$3:$C$61,4)</f>
        <v>#N/A</v>
      </c>
      <c r="Q108">
        <f>VLOOKUP(M108,団体得点データ!B$3:C$42,2)</f>
        <v>10</v>
      </c>
    </row>
    <row r="109" spans="2:17" x14ac:dyDescent="0.55000000000000004">
      <c r="B109" s="1"/>
      <c r="J109" s="1">
        <f t="shared" si="5"/>
        <v>0</v>
      </c>
      <c r="K109">
        <f t="shared" si="6"/>
        <v>0</v>
      </c>
      <c r="L109">
        <f t="shared" si="7"/>
        <v>10000</v>
      </c>
      <c r="M109">
        <f t="shared" si="8"/>
        <v>11</v>
      </c>
      <c r="N109" t="e">
        <f>VLOOKUP($B109,'エントリー表（フィジーク）'!$B:$E,2)</f>
        <v>#N/A</v>
      </c>
      <c r="O109" t="e">
        <f>VLOOKUP($B109,'エントリー表（フィジーク）'!$B:$E,3)</f>
        <v>#N/A</v>
      </c>
      <c r="P109" t="e">
        <f>VLOOKUP($B109,'エントリー表（フィジーク）'!$B$3:$C$61,4)</f>
        <v>#N/A</v>
      </c>
      <c r="Q109">
        <f>VLOOKUP(M109,団体得点データ!B$3:C$42,2)</f>
        <v>10</v>
      </c>
    </row>
    <row r="110" spans="2:17" x14ac:dyDescent="0.55000000000000004">
      <c r="B110" s="1"/>
      <c r="J110" s="1">
        <f t="shared" si="5"/>
        <v>0</v>
      </c>
      <c r="K110">
        <f t="shared" si="6"/>
        <v>0</v>
      </c>
      <c r="L110">
        <f t="shared" si="7"/>
        <v>10000</v>
      </c>
      <c r="M110">
        <f t="shared" si="8"/>
        <v>11</v>
      </c>
      <c r="N110" t="e">
        <f>VLOOKUP($B110,'エントリー表（フィジーク）'!$B:$E,2)</f>
        <v>#N/A</v>
      </c>
      <c r="O110" t="e">
        <f>VLOOKUP($B110,'エントリー表（フィジーク）'!$B:$E,3)</f>
        <v>#N/A</v>
      </c>
      <c r="P110" t="e">
        <f>VLOOKUP($B110,'エントリー表（フィジーク）'!$B$3:$C$61,4)</f>
        <v>#N/A</v>
      </c>
      <c r="Q110">
        <f>VLOOKUP(M110,団体得点データ!B$3:C$42,2)</f>
        <v>10</v>
      </c>
    </row>
    <row r="111" spans="2:17" x14ac:dyDescent="0.55000000000000004">
      <c r="B111" s="1"/>
      <c r="J111" s="1">
        <f t="shared" si="5"/>
        <v>0</v>
      </c>
      <c r="K111">
        <f t="shared" si="6"/>
        <v>0</v>
      </c>
      <c r="L111">
        <f t="shared" si="7"/>
        <v>10000</v>
      </c>
      <c r="M111">
        <f t="shared" si="8"/>
        <v>11</v>
      </c>
      <c r="N111" t="e">
        <f>VLOOKUP($B111,'エントリー表（フィジーク）'!$B:$E,2)</f>
        <v>#N/A</v>
      </c>
      <c r="O111" t="e">
        <f>VLOOKUP($B111,'エントリー表（フィジーク）'!$B:$E,3)</f>
        <v>#N/A</v>
      </c>
      <c r="P111" t="e">
        <f>VLOOKUP($B111,'エントリー表（フィジーク）'!$B$3:$C$61,4)</f>
        <v>#N/A</v>
      </c>
      <c r="Q111">
        <f>VLOOKUP(M111,団体得点データ!B$3:C$42,2)</f>
        <v>10</v>
      </c>
    </row>
    <row r="112" spans="2:17" x14ac:dyDescent="0.55000000000000004">
      <c r="B112" s="1"/>
      <c r="J112" s="1">
        <f t="shared" si="5"/>
        <v>0</v>
      </c>
      <c r="K112">
        <f t="shared" si="6"/>
        <v>0</v>
      </c>
      <c r="L112">
        <f t="shared" si="7"/>
        <v>10000</v>
      </c>
      <c r="M112">
        <f t="shared" si="8"/>
        <v>11</v>
      </c>
      <c r="N112" t="e">
        <f>VLOOKUP($B112,'エントリー表（フィジーク）'!$B:$E,2)</f>
        <v>#N/A</v>
      </c>
      <c r="O112" t="e">
        <f>VLOOKUP($B112,'エントリー表（フィジーク）'!$B:$E,3)</f>
        <v>#N/A</v>
      </c>
      <c r="P112" t="e">
        <f>VLOOKUP($B112,'エントリー表（フィジーク）'!$B$3:$C$61,4)</f>
        <v>#N/A</v>
      </c>
      <c r="Q112">
        <f>VLOOKUP(M112,団体得点データ!B$3:C$42,2)</f>
        <v>10</v>
      </c>
    </row>
    <row r="113" spans="2:17" x14ac:dyDescent="0.55000000000000004">
      <c r="B113" s="1"/>
      <c r="J113" s="1">
        <f t="shared" si="5"/>
        <v>0</v>
      </c>
      <c r="K113">
        <f t="shared" si="6"/>
        <v>0</v>
      </c>
      <c r="L113">
        <f t="shared" si="7"/>
        <v>10000</v>
      </c>
      <c r="M113">
        <f t="shared" si="8"/>
        <v>11</v>
      </c>
      <c r="N113" t="e">
        <f>VLOOKUP($B113,'エントリー表（フィジーク）'!$B:$E,2)</f>
        <v>#N/A</v>
      </c>
      <c r="O113" t="e">
        <f>VLOOKUP($B113,'エントリー表（フィジーク）'!$B:$E,3)</f>
        <v>#N/A</v>
      </c>
      <c r="P113" t="e">
        <f>VLOOKUP($B113,'エントリー表（フィジーク）'!$B$3:$C$61,4)</f>
        <v>#N/A</v>
      </c>
      <c r="Q113">
        <f>VLOOKUP(M113,団体得点データ!B$3:C$42,2)</f>
        <v>10</v>
      </c>
    </row>
    <row r="114" spans="2:17" x14ac:dyDescent="0.55000000000000004">
      <c r="B114" s="1"/>
      <c r="J114" s="1">
        <f t="shared" si="5"/>
        <v>0</v>
      </c>
      <c r="K114">
        <f t="shared" si="6"/>
        <v>0</v>
      </c>
      <c r="L114">
        <f t="shared" si="7"/>
        <v>10000</v>
      </c>
      <c r="M114">
        <f t="shared" si="8"/>
        <v>11</v>
      </c>
      <c r="N114" t="e">
        <f>VLOOKUP($B114,'エントリー表（フィジーク）'!$B:$E,2)</f>
        <v>#N/A</v>
      </c>
      <c r="O114" t="e">
        <f>VLOOKUP($B114,'エントリー表（フィジーク）'!$B:$E,3)</f>
        <v>#N/A</v>
      </c>
      <c r="P114" t="e">
        <f>VLOOKUP($B114,'エントリー表（フィジーク）'!$B$3:$C$61,4)</f>
        <v>#N/A</v>
      </c>
      <c r="Q114">
        <f>VLOOKUP(M114,団体得点データ!B$3:C$42,2)</f>
        <v>10</v>
      </c>
    </row>
    <row r="115" spans="2:17" x14ac:dyDescent="0.55000000000000004">
      <c r="B115" s="1"/>
      <c r="J115" s="1">
        <f t="shared" si="5"/>
        <v>0</v>
      </c>
      <c r="K115">
        <f t="shared" si="6"/>
        <v>0</v>
      </c>
      <c r="L115">
        <f t="shared" si="7"/>
        <v>10000</v>
      </c>
      <c r="M115">
        <f t="shared" si="8"/>
        <v>11</v>
      </c>
      <c r="N115" t="e">
        <f>VLOOKUP($B115,'エントリー表（フィジーク）'!$B:$E,2)</f>
        <v>#N/A</v>
      </c>
      <c r="O115" t="e">
        <f>VLOOKUP($B115,'エントリー表（フィジーク）'!$B:$E,3)</f>
        <v>#N/A</v>
      </c>
      <c r="P115" t="e">
        <f>VLOOKUP($B115,'エントリー表（フィジーク）'!$B$3:$C$61,4)</f>
        <v>#N/A</v>
      </c>
      <c r="Q115">
        <f>VLOOKUP(M115,団体得点データ!B$3:C$42,2)</f>
        <v>10</v>
      </c>
    </row>
    <row r="116" spans="2:17" x14ac:dyDescent="0.55000000000000004">
      <c r="B116" s="1"/>
      <c r="J116" s="1">
        <f t="shared" si="5"/>
        <v>0</v>
      </c>
      <c r="K116">
        <f t="shared" si="6"/>
        <v>0</v>
      </c>
      <c r="L116">
        <f t="shared" si="7"/>
        <v>10000</v>
      </c>
      <c r="M116">
        <f t="shared" si="8"/>
        <v>11</v>
      </c>
      <c r="N116" t="e">
        <f>VLOOKUP($B116,'エントリー表（フィジーク）'!$B:$E,2)</f>
        <v>#N/A</v>
      </c>
      <c r="O116" t="e">
        <f>VLOOKUP($B116,'エントリー表（フィジーク）'!$B:$E,3)</f>
        <v>#N/A</v>
      </c>
      <c r="P116" t="e">
        <f>VLOOKUP($B116,'エントリー表（フィジーク）'!$B$3:$C$61,4)</f>
        <v>#N/A</v>
      </c>
      <c r="Q116">
        <f>VLOOKUP(M116,団体得点データ!B$3:C$42,2)</f>
        <v>10</v>
      </c>
    </row>
    <row r="117" spans="2:17" x14ac:dyDescent="0.55000000000000004">
      <c r="B117" s="1"/>
      <c r="J117" s="1">
        <f t="shared" si="5"/>
        <v>0</v>
      </c>
      <c r="K117">
        <f t="shared" si="6"/>
        <v>0</v>
      </c>
      <c r="L117">
        <f t="shared" si="7"/>
        <v>10000</v>
      </c>
      <c r="M117">
        <f t="shared" si="8"/>
        <v>11</v>
      </c>
      <c r="N117" t="e">
        <f>VLOOKUP($B117,'エントリー表（フィジーク）'!$B:$E,2)</f>
        <v>#N/A</v>
      </c>
      <c r="O117" t="e">
        <f>VLOOKUP($B117,'エントリー表（フィジーク）'!$B:$E,3)</f>
        <v>#N/A</v>
      </c>
      <c r="P117" t="e">
        <f>VLOOKUP($B117,'エントリー表（フィジーク）'!$B$3:$C$61,4)</f>
        <v>#N/A</v>
      </c>
      <c r="Q117">
        <f>VLOOKUP(M117,団体得点データ!B$3:C$42,2)</f>
        <v>10</v>
      </c>
    </row>
    <row r="118" spans="2:17" x14ac:dyDescent="0.55000000000000004">
      <c r="B118" s="1"/>
      <c r="J118" s="1">
        <f t="shared" si="5"/>
        <v>0</v>
      </c>
      <c r="K118">
        <f t="shared" si="6"/>
        <v>0</v>
      </c>
      <c r="L118">
        <f t="shared" si="7"/>
        <v>10000</v>
      </c>
      <c r="M118">
        <f t="shared" si="8"/>
        <v>11</v>
      </c>
      <c r="N118" t="e">
        <f>VLOOKUP($B118,'エントリー表（フィジーク）'!$B:$E,2)</f>
        <v>#N/A</v>
      </c>
      <c r="O118" t="e">
        <f>VLOOKUP($B118,'エントリー表（フィジーク）'!$B:$E,3)</f>
        <v>#N/A</v>
      </c>
      <c r="P118" t="e">
        <f>VLOOKUP($B118,'エントリー表（フィジーク）'!$B$3:$C$61,4)</f>
        <v>#N/A</v>
      </c>
      <c r="Q118">
        <f>VLOOKUP(M118,団体得点データ!B$3:C$42,2)</f>
        <v>10</v>
      </c>
    </row>
    <row r="119" spans="2:17" x14ac:dyDescent="0.55000000000000004">
      <c r="B119" s="1"/>
      <c r="J119" s="1">
        <f t="shared" si="5"/>
        <v>0</v>
      </c>
      <c r="K119">
        <f t="shared" si="6"/>
        <v>0</v>
      </c>
      <c r="L119">
        <f t="shared" si="7"/>
        <v>10000</v>
      </c>
      <c r="M119">
        <f t="shared" si="8"/>
        <v>11</v>
      </c>
      <c r="N119" t="e">
        <f>VLOOKUP($B119,'エントリー表（フィジーク）'!$B:$E,2)</f>
        <v>#N/A</v>
      </c>
      <c r="O119" t="e">
        <f>VLOOKUP($B119,'エントリー表（フィジーク）'!$B:$E,3)</f>
        <v>#N/A</v>
      </c>
      <c r="P119" t="e">
        <f>VLOOKUP($B119,'エントリー表（フィジーク）'!$B$3:$C$61,4)</f>
        <v>#N/A</v>
      </c>
      <c r="Q119">
        <f>VLOOKUP(M119,団体得点データ!B$3:C$42,2)</f>
        <v>10</v>
      </c>
    </row>
    <row r="120" spans="2:17" x14ac:dyDescent="0.55000000000000004">
      <c r="B120" s="1"/>
      <c r="J120" s="1">
        <f t="shared" si="5"/>
        <v>0</v>
      </c>
      <c r="K120">
        <f t="shared" si="6"/>
        <v>0</v>
      </c>
      <c r="L120">
        <f t="shared" si="7"/>
        <v>10000</v>
      </c>
      <c r="M120">
        <f t="shared" si="8"/>
        <v>11</v>
      </c>
      <c r="N120" t="e">
        <f>VLOOKUP($B120,'エントリー表（フィジーク）'!$B:$E,2)</f>
        <v>#N/A</v>
      </c>
      <c r="O120" t="e">
        <f>VLOOKUP($B120,'エントリー表（フィジーク）'!$B:$E,3)</f>
        <v>#N/A</v>
      </c>
      <c r="P120" t="e">
        <f>VLOOKUP($B120,'エントリー表（フィジーク）'!$B$3:$C$61,4)</f>
        <v>#N/A</v>
      </c>
      <c r="Q120">
        <f>VLOOKUP(M120,団体得点データ!B$3:C$42,2)</f>
        <v>10</v>
      </c>
    </row>
    <row r="121" spans="2:17" x14ac:dyDescent="0.55000000000000004">
      <c r="B121" s="1"/>
      <c r="J121" s="1">
        <f t="shared" si="5"/>
        <v>0</v>
      </c>
      <c r="K121">
        <f t="shared" si="6"/>
        <v>0</v>
      </c>
      <c r="L121">
        <f t="shared" si="7"/>
        <v>10000</v>
      </c>
      <c r="M121">
        <f t="shared" si="8"/>
        <v>11</v>
      </c>
      <c r="N121" t="e">
        <f>VLOOKUP($B121,'エントリー表（フィジーク）'!$B:$E,2)</f>
        <v>#N/A</v>
      </c>
      <c r="O121" t="e">
        <f>VLOOKUP($B121,'エントリー表（フィジーク）'!$B:$E,3)</f>
        <v>#N/A</v>
      </c>
      <c r="P121" t="e">
        <f>VLOOKUP($B121,'エントリー表（フィジーク）'!$B$3:$C$61,4)</f>
        <v>#N/A</v>
      </c>
      <c r="Q121">
        <f>VLOOKUP(M121,団体得点データ!B$3:C$42,2)</f>
        <v>10</v>
      </c>
    </row>
    <row r="122" spans="2:17" x14ac:dyDescent="0.55000000000000004">
      <c r="B122" s="1"/>
      <c r="J122" s="1">
        <f t="shared" si="5"/>
        <v>0</v>
      </c>
      <c r="K122">
        <f t="shared" si="6"/>
        <v>0</v>
      </c>
      <c r="L122">
        <f t="shared" si="7"/>
        <v>10000</v>
      </c>
      <c r="M122">
        <f t="shared" si="8"/>
        <v>11</v>
      </c>
      <c r="N122" t="e">
        <f>VLOOKUP($B122,'エントリー表（フィジーク）'!$B:$E,2)</f>
        <v>#N/A</v>
      </c>
      <c r="O122" t="e">
        <f>VLOOKUP($B122,'エントリー表（フィジーク）'!$B:$E,3)</f>
        <v>#N/A</v>
      </c>
      <c r="P122" t="e">
        <f>VLOOKUP($B122,'エントリー表（フィジーク）'!$B$3:$C$61,4)</f>
        <v>#N/A</v>
      </c>
      <c r="Q122">
        <f>VLOOKUP(M122,団体得点データ!B$3:C$42,2)</f>
        <v>10</v>
      </c>
    </row>
    <row r="123" spans="2:17" x14ac:dyDescent="0.55000000000000004">
      <c r="B123" s="1"/>
      <c r="J123" s="1">
        <f t="shared" si="5"/>
        <v>0</v>
      </c>
      <c r="K123">
        <f t="shared" si="6"/>
        <v>0</v>
      </c>
      <c r="L123">
        <f t="shared" si="7"/>
        <v>10000</v>
      </c>
      <c r="M123">
        <f t="shared" si="8"/>
        <v>11</v>
      </c>
      <c r="N123" t="e">
        <f>VLOOKUP($B123,'エントリー表（フィジーク）'!$B:$E,2)</f>
        <v>#N/A</v>
      </c>
      <c r="O123" t="e">
        <f>VLOOKUP($B123,'エントリー表（フィジーク）'!$B:$E,3)</f>
        <v>#N/A</v>
      </c>
      <c r="P123" t="e">
        <f>VLOOKUP($B123,'エントリー表（フィジーク）'!$B$3:$C$61,4)</f>
        <v>#N/A</v>
      </c>
      <c r="Q123">
        <f>VLOOKUP(M123,団体得点データ!B$3:C$42,2)</f>
        <v>10</v>
      </c>
    </row>
    <row r="124" spans="2:17" x14ac:dyDescent="0.55000000000000004">
      <c r="B124" s="1"/>
      <c r="J124" s="1">
        <f t="shared" si="5"/>
        <v>0</v>
      </c>
      <c r="K124">
        <f t="shared" si="6"/>
        <v>0</v>
      </c>
      <c r="L124">
        <f t="shared" si="7"/>
        <v>10000</v>
      </c>
      <c r="M124">
        <f t="shared" si="8"/>
        <v>11</v>
      </c>
      <c r="N124" t="e">
        <f>VLOOKUP($B124,'エントリー表（フィジーク）'!$B:$E,2)</f>
        <v>#N/A</v>
      </c>
      <c r="O124" t="e">
        <f>VLOOKUP($B124,'エントリー表（フィジーク）'!$B:$E,3)</f>
        <v>#N/A</v>
      </c>
      <c r="P124" t="e">
        <f>VLOOKUP($B124,'エントリー表（フィジーク）'!$B$3:$C$61,4)</f>
        <v>#N/A</v>
      </c>
      <c r="Q124">
        <f>VLOOKUP(M124,団体得点データ!B$3:C$42,2)</f>
        <v>10</v>
      </c>
    </row>
    <row r="125" spans="2:17" x14ac:dyDescent="0.55000000000000004">
      <c r="B125" s="1"/>
      <c r="J125" s="1">
        <f t="shared" si="5"/>
        <v>0</v>
      </c>
      <c r="K125">
        <f t="shared" si="6"/>
        <v>0</v>
      </c>
      <c r="L125">
        <f t="shared" si="7"/>
        <v>10000</v>
      </c>
      <c r="M125">
        <f t="shared" si="8"/>
        <v>11</v>
      </c>
      <c r="N125" t="e">
        <f>VLOOKUP($B125,'エントリー表（フィジーク）'!$B:$E,2)</f>
        <v>#N/A</v>
      </c>
      <c r="O125" t="e">
        <f>VLOOKUP($B125,'エントリー表（フィジーク）'!$B:$E,3)</f>
        <v>#N/A</v>
      </c>
      <c r="P125" t="e">
        <f>VLOOKUP($B125,'エントリー表（フィジーク）'!$B$3:$C$61,4)</f>
        <v>#N/A</v>
      </c>
      <c r="Q125">
        <f>VLOOKUP(M125,団体得点データ!B$3:C$42,2)</f>
        <v>10</v>
      </c>
    </row>
    <row r="126" spans="2:17" x14ac:dyDescent="0.55000000000000004">
      <c r="B126" s="1"/>
      <c r="J126" s="1">
        <f t="shared" si="5"/>
        <v>0</v>
      </c>
      <c r="K126">
        <f t="shared" si="6"/>
        <v>0</v>
      </c>
      <c r="L126">
        <f t="shared" si="7"/>
        <v>10000</v>
      </c>
      <c r="M126">
        <f t="shared" si="8"/>
        <v>11</v>
      </c>
      <c r="N126" t="e">
        <f>VLOOKUP($B126,'エントリー表（フィジーク）'!$B:$E,2)</f>
        <v>#N/A</v>
      </c>
      <c r="O126" t="e">
        <f>VLOOKUP($B126,'エントリー表（フィジーク）'!$B:$E,3)</f>
        <v>#N/A</v>
      </c>
      <c r="P126" t="e">
        <f>VLOOKUP($B126,'エントリー表（フィジーク）'!$B$3:$C$61,4)</f>
        <v>#N/A</v>
      </c>
      <c r="Q126">
        <f>VLOOKUP(M126,団体得点データ!B$3:C$42,2)</f>
        <v>10</v>
      </c>
    </row>
    <row r="127" spans="2:17" x14ac:dyDescent="0.55000000000000004">
      <c r="J127" s="1">
        <f t="shared" si="5"/>
        <v>0</v>
      </c>
      <c r="K127">
        <f t="shared" si="6"/>
        <v>0</v>
      </c>
      <c r="L127">
        <f t="shared" si="7"/>
        <v>10000</v>
      </c>
      <c r="M127">
        <f t="shared" si="8"/>
        <v>11</v>
      </c>
      <c r="N127" t="e">
        <f>VLOOKUP($B127,'エントリー表（フィジーク）'!$B:$E,2)</f>
        <v>#N/A</v>
      </c>
      <c r="O127" t="e">
        <f>VLOOKUP($B127,'エントリー表（フィジーク）'!$B:$E,3)</f>
        <v>#N/A</v>
      </c>
      <c r="P127" t="e">
        <f>VLOOKUP($B127,'エントリー表（フィジーク）'!$B$3:$C$61,4)</f>
        <v>#N/A</v>
      </c>
      <c r="Q127">
        <f>VLOOKUP(M127,団体得点データ!B$3:C$42,2)</f>
        <v>10</v>
      </c>
    </row>
    <row r="128" spans="2:17" x14ac:dyDescent="0.55000000000000004">
      <c r="J128" s="1">
        <f t="shared" si="5"/>
        <v>0</v>
      </c>
      <c r="K128">
        <f t="shared" si="6"/>
        <v>0</v>
      </c>
      <c r="L128">
        <f t="shared" si="7"/>
        <v>10000</v>
      </c>
      <c r="M128">
        <f t="shared" si="8"/>
        <v>11</v>
      </c>
      <c r="N128" t="e">
        <f>VLOOKUP($B128,'エントリー表（フィジーク）'!$B:$E,2)</f>
        <v>#N/A</v>
      </c>
      <c r="O128" t="e">
        <f>VLOOKUP($B128,'エントリー表（フィジーク）'!$B:$E,3)</f>
        <v>#N/A</v>
      </c>
      <c r="P128" t="e">
        <f>VLOOKUP($B128,'エントリー表（フィジーク）'!$B$3:$C$61,4)</f>
        <v>#N/A</v>
      </c>
      <c r="Q128">
        <f>VLOOKUP(M128,団体得点データ!B$3:C$42,2)</f>
        <v>10</v>
      </c>
    </row>
    <row r="129" spans="10:17" x14ac:dyDescent="0.55000000000000004">
      <c r="J129" s="1">
        <f t="shared" si="5"/>
        <v>0</v>
      </c>
      <c r="K129">
        <f t="shared" si="6"/>
        <v>0</v>
      </c>
      <c r="L129">
        <f t="shared" si="7"/>
        <v>10000</v>
      </c>
      <c r="M129">
        <f t="shared" si="8"/>
        <v>11</v>
      </c>
      <c r="N129" t="e">
        <f>VLOOKUP($B129,'エントリー表（フィジーク）'!$B:$E,2)</f>
        <v>#N/A</v>
      </c>
      <c r="O129" t="e">
        <f>VLOOKUP($B129,'エントリー表（フィジーク）'!$B:$E,3)</f>
        <v>#N/A</v>
      </c>
      <c r="P129" t="e">
        <f>VLOOKUP($B129,'エントリー表（フィジーク）'!$B$3:$C$61,4)</f>
        <v>#N/A</v>
      </c>
      <c r="Q129">
        <f>VLOOKUP(M129,団体得点データ!B$3:C$42,2)</f>
        <v>10</v>
      </c>
    </row>
    <row r="130" spans="10:17" x14ac:dyDescent="0.55000000000000004">
      <c r="J130" s="1">
        <f t="shared" si="5"/>
        <v>0</v>
      </c>
      <c r="K130">
        <f t="shared" si="6"/>
        <v>0</v>
      </c>
      <c r="L130">
        <f t="shared" si="7"/>
        <v>10000</v>
      </c>
      <c r="M130">
        <f t="shared" si="8"/>
        <v>11</v>
      </c>
      <c r="N130" t="e">
        <f>VLOOKUP($B130,'エントリー表（フィジーク）'!$B:$E,2)</f>
        <v>#N/A</v>
      </c>
      <c r="O130" t="e">
        <f>VLOOKUP($B130,'エントリー表（フィジーク）'!$B:$E,3)</f>
        <v>#N/A</v>
      </c>
      <c r="P130" t="e">
        <f>VLOOKUP($B130,'エントリー表（フィジーク）'!$B$3:$C$61,4)</f>
        <v>#N/A</v>
      </c>
      <c r="Q130">
        <f>VLOOKUP(M130,団体得点データ!B$3:C$42,2)</f>
        <v>10</v>
      </c>
    </row>
    <row r="131" spans="10:17" x14ac:dyDescent="0.55000000000000004">
      <c r="J131" s="1">
        <f t="shared" si="5"/>
        <v>0</v>
      </c>
      <c r="K131">
        <f t="shared" si="6"/>
        <v>0</v>
      </c>
      <c r="L131">
        <f t="shared" si="7"/>
        <v>10000</v>
      </c>
      <c r="M131">
        <f t="shared" si="8"/>
        <v>11</v>
      </c>
      <c r="N131" t="e">
        <f>VLOOKUP($B131,'エントリー表（フィジーク）'!$B:$E,2)</f>
        <v>#N/A</v>
      </c>
      <c r="O131" t="e">
        <f>VLOOKUP($B131,'エントリー表（フィジーク）'!$B:$E,3)</f>
        <v>#N/A</v>
      </c>
      <c r="P131" t="e">
        <f>VLOOKUP($B131,'エントリー表（フィジーク）'!$B$3:$C$61,4)</f>
        <v>#N/A</v>
      </c>
      <c r="Q131">
        <f>VLOOKUP(M131,団体得点データ!B$3:C$42,2)</f>
        <v>10</v>
      </c>
    </row>
    <row r="132" spans="10:17" x14ac:dyDescent="0.55000000000000004">
      <c r="J132" s="1">
        <f t="shared" si="5"/>
        <v>0</v>
      </c>
      <c r="K132">
        <f t="shared" si="6"/>
        <v>0</v>
      </c>
      <c r="L132">
        <f t="shared" si="7"/>
        <v>10000</v>
      </c>
      <c r="M132">
        <f t="shared" si="8"/>
        <v>11</v>
      </c>
      <c r="N132" t="e">
        <f>VLOOKUP($B132,'エントリー表（フィジーク）'!$B:$E,2)</f>
        <v>#N/A</v>
      </c>
      <c r="O132" t="e">
        <f>VLOOKUP($B132,'エントリー表（フィジーク）'!$B:$E,3)</f>
        <v>#N/A</v>
      </c>
      <c r="P132" t="e">
        <f>VLOOKUP($B132,'エントリー表（フィジーク）'!$B$3:$C$61,4)</f>
        <v>#N/A</v>
      </c>
      <c r="Q132">
        <f>VLOOKUP(M132,団体得点データ!B$3:C$42,2)</f>
        <v>10</v>
      </c>
    </row>
    <row r="133" spans="10:17" x14ac:dyDescent="0.55000000000000004">
      <c r="J133" s="1">
        <f t="shared" si="5"/>
        <v>0</v>
      </c>
      <c r="K133">
        <f t="shared" si="6"/>
        <v>0</v>
      </c>
      <c r="L133">
        <f t="shared" si="7"/>
        <v>10000</v>
      </c>
      <c r="M133">
        <f t="shared" si="8"/>
        <v>11</v>
      </c>
      <c r="N133" t="e">
        <f>VLOOKUP($B133,'エントリー表（フィジーク）'!$B:$E,2)</f>
        <v>#N/A</v>
      </c>
      <c r="O133" t="e">
        <f>VLOOKUP($B133,'エントリー表（フィジーク）'!$B:$E,3)</f>
        <v>#N/A</v>
      </c>
      <c r="P133" t="e">
        <f>VLOOKUP($B133,'エントリー表（フィジーク）'!$B$3:$C$61,4)</f>
        <v>#N/A</v>
      </c>
      <c r="Q133">
        <f>VLOOKUP(M133,団体得点データ!B$3:C$42,2)</f>
        <v>10</v>
      </c>
    </row>
    <row r="134" spans="10:17" x14ac:dyDescent="0.55000000000000004">
      <c r="J134" s="1">
        <f t="shared" ref="J134:J197" si="9">SUM(C134:I134)-MIN(C134:I134)-MAX(C134:I134)</f>
        <v>0</v>
      </c>
      <c r="K134">
        <f t="shared" ref="K134:K197" si="10">SUM(C134:I134)</f>
        <v>0</v>
      </c>
      <c r="L134">
        <f t="shared" ref="L134:L197" si="11">IF(K134=0, 10000, J134+K134/1000)</f>
        <v>10000</v>
      </c>
      <c r="M134">
        <f t="shared" ref="M134:M197" si="12">_xlfn.RANK.EQ(L134, L$5:L$476, 1)</f>
        <v>11</v>
      </c>
      <c r="N134" t="e">
        <f>VLOOKUP($B134,'エントリー表（フィジーク）'!$B:$E,2)</f>
        <v>#N/A</v>
      </c>
      <c r="O134" t="e">
        <f>VLOOKUP($B134,'エントリー表（フィジーク）'!$B:$E,3)</f>
        <v>#N/A</v>
      </c>
      <c r="P134" t="e">
        <f>VLOOKUP($B134,'エントリー表（フィジーク）'!$B$3:$C$61,4)</f>
        <v>#N/A</v>
      </c>
      <c r="Q134">
        <f>VLOOKUP(M134,団体得点データ!B$3:C$42,2)</f>
        <v>10</v>
      </c>
    </row>
    <row r="135" spans="10:17" x14ac:dyDescent="0.55000000000000004">
      <c r="J135" s="1">
        <f t="shared" si="9"/>
        <v>0</v>
      </c>
      <c r="K135">
        <f t="shared" si="10"/>
        <v>0</v>
      </c>
      <c r="L135">
        <f t="shared" si="11"/>
        <v>10000</v>
      </c>
      <c r="M135">
        <f t="shared" si="12"/>
        <v>11</v>
      </c>
      <c r="N135" t="e">
        <f>VLOOKUP($B135,'エントリー表（フィジーク）'!$B:$E,2)</f>
        <v>#N/A</v>
      </c>
      <c r="O135" t="e">
        <f>VLOOKUP($B135,'エントリー表（フィジーク）'!$B:$E,3)</f>
        <v>#N/A</v>
      </c>
      <c r="P135" t="e">
        <f>VLOOKUP($B135,'エントリー表（フィジーク）'!$B$3:$C$61,4)</f>
        <v>#N/A</v>
      </c>
      <c r="Q135">
        <f>VLOOKUP(M135,団体得点データ!B$3:C$42,2)</f>
        <v>10</v>
      </c>
    </row>
    <row r="136" spans="10:17" x14ac:dyDescent="0.55000000000000004">
      <c r="J136" s="1">
        <f t="shared" si="9"/>
        <v>0</v>
      </c>
      <c r="K136">
        <f t="shared" si="10"/>
        <v>0</v>
      </c>
      <c r="L136">
        <f t="shared" si="11"/>
        <v>10000</v>
      </c>
      <c r="M136">
        <f t="shared" si="12"/>
        <v>11</v>
      </c>
      <c r="N136" t="e">
        <f>VLOOKUP($B136,'エントリー表（フィジーク）'!$B:$E,2)</f>
        <v>#N/A</v>
      </c>
      <c r="O136" t="e">
        <f>VLOOKUP($B136,'エントリー表（フィジーク）'!$B:$E,3)</f>
        <v>#N/A</v>
      </c>
      <c r="P136" t="e">
        <f>VLOOKUP($B136,'エントリー表（フィジーク）'!$B$3:$C$61,4)</f>
        <v>#N/A</v>
      </c>
      <c r="Q136">
        <f>VLOOKUP(M136,団体得点データ!B$3:C$42,2)</f>
        <v>10</v>
      </c>
    </row>
    <row r="137" spans="10:17" x14ac:dyDescent="0.55000000000000004">
      <c r="J137" s="1">
        <f t="shared" si="9"/>
        <v>0</v>
      </c>
      <c r="K137">
        <f t="shared" si="10"/>
        <v>0</v>
      </c>
      <c r="L137">
        <f t="shared" si="11"/>
        <v>10000</v>
      </c>
      <c r="M137">
        <f t="shared" si="12"/>
        <v>11</v>
      </c>
      <c r="N137" t="e">
        <f>VLOOKUP($B137,'エントリー表（フィジーク）'!$B:$E,2)</f>
        <v>#N/A</v>
      </c>
      <c r="O137" t="e">
        <f>VLOOKUP($B137,'エントリー表（フィジーク）'!$B:$E,3)</f>
        <v>#N/A</v>
      </c>
      <c r="P137" t="e">
        <f>VLOOKUP($B137,'エントリー表（フィジーク）'!$B$3:$C$61,4)</f>
        <v>#N/A</v>
      </c>
      <c r="Q137">
        <f>VLOOKUP(M137,団体得点データ!B$3:C$42,2)</f>
        <v>10</v>
      </c>
    </row>
    <row r="138" spans="10:17" x14ac:dyDescent="0.55000000000000004">
      <c r="J138" s="1">
        <f t="shared" si="9"/>
        <v>0</v>
      </c>
      <c r="K138">
        <f t="shared" si="10"/>
        <v>0</v>
      </c>
      <c r="L138">
        <f t="shared" si="11"/>
        <v>10000</v>
      </c>
      <c r="M138">
        <f t="shared" si="12"/>
        <v>11</v>
      </c>
      <c r="N138" t="e">
        <f>VLOOKUP($B138,'エントリー表（フィジーク）'!$B:$E,2)</f>
        <v>#N/A</v>
      </c>
      <c r="O138" t="e">
        <f>VLOOKUP($B138,'エントリー表（フィジーク）'!$B:$E,3)</f>
        <v>#N/A</v>
      </c>
      <c r="P138" t="e">
        <f>VLOOKUP($B138,'エントリー表（フィジーク）'!$B$3:$C$61,4)</f>
        <v>#N/A</v>
      </c>
      <c r="Q138">
        <f>VLOOKUP(M138,団体得点データ!B$3:C$42,2)</f>
        <v>10</v>
      </c>
    </row>
    <row r="139" spans="10:17" x14ac:dyDescent="0.55000000000000004">
      <c r="J139" s="1">
        <f t="shared" si="9"/>
        <v>0</v>
      </c>
      <c r="K139">
        <f t="shared" si="10"/>
        <v>0</v>
      </c>
      <c r="L139">
        <f t="shared" si="11"/>
        <v>10000</v>
      </c>
      <c r="M139">
        <f t="shared" si="12"/>
        <v>11</v>
      </c>
      <c r="N139" t="e">
        <f>VLOOKUP($B139,'エントリー表（フィジーク）'!$B:$E,2)</f>
        <v>#N/A</v>
      </c>
      <c r="O139" t="e">
        <f>VLOOKUP($B139,'エントリー表（フィジーク）'!$B:$E,3)</f>
        <v>#N/A</v>
      </c>
      <c r="P139" t="e">
        <f>VLOOKUP($B139,'エントリー表（フィジーク）'!$B$3:$C$61,4)</f>
        <v>#N/A</v>
      </c>
      <c r="Q139">
        <f>VLOOKUP(M139,団体得点データ!B$3:C$42,2)</f>
        <v>10</v>
      </c>
    </row>
    <row r="140" spans="10:17" x14ac:dyDescent="0.55000000000000004">
      <c r="J140" s="1">
        <f t="shared" si="9"/>
        <v>0</v>
      </c>
      <c r="K140">
        <f t="shared" si="10"/>
        <v>0</v>
      </c>
      <c r="L140">
        <f t="shared" si="11"/>
        <v>10000</v>
      </c>
      <c r="M140">
        <f t="shared" si="12"/>
        <v>11</v>
      </c>
      <c r="N140" t="e">
        <f>VLOOKUP($B140,'エントリー表（フィジーク）'!$B:$E,2)</f>
        <v>#N/A</v>
      </c>
      <c r="O140" t="e">
        <f>VLOOKUP($B140,'エントリー表（フィジーク）'!$B:$E,3)</f>
        <v>#N/A</v>
      </c>
      <c r="P140" t="e">
        <f>VLOOKUP($B140,'エントリー表（フィジーク）'!$B$3:$C$61,4)</f>
        <v>#N/A</v>
      </c>
      <c r="Q140">
        <f>VLOOKUP(M140,団体得点データ!B$3:C$42,2)</f>
        <v>10</v>
      </c>
    </row>
    <row r="141" spans="10:17" x14ac:dyDescent="0.55000000000000004">
      <c r="J141" s="1">
        <f t="shared" si="9"/>
        <v>0</v>
      </c>
      <c r="K141">
        <f t="shared" si="10"/>
        <v>0</v>
      </c>
      <c r="L141">
        <f t="shared" si="11"/>
        <v>10000</v>
      </c>
      <c r="M141">
        <f t="shared" si="12"/>
        <v>11</v>
      </c>
      <c r="N141" t="e">
        <f>VLOOKUP($B141,'エントリー表（フィジーク）'!$B:$E,2)</f>
        <v>#N/A</v>
      </c>
      <c r="O141" t="e">
        <f>VLOOKUP($B141,'エントリー表（フィジーク）'!$B:$E,3)</f>
        <v>#N/A</v>
      </c>
      <c r="P141" t="e">
        <f>VLOOKUP($B141,'エントリー表（フィジーク）'!$B$3:$C$61,4)</f>
        <v>#N/A</v>
      </c>
      <c r="Q141">
        <f>VLOOKUP(M141,団体得点データ!B$3:C$42,2)</f>
        <v>10</v>
      </c>
    </row>
    <row r="142" spans="10:17" x14ac:dyDescent="0.55000000000000004">
      <c r="J142" s="1">
        <f t="shared" si="9"/>
        <v>0</v>
      </c>
      <c r="K142">
        <f t="shared" si="10"/>
        <v>0</v>
      </c>
      <c r="L142">
        <f t="shared" si="11"/>
        <v>10000</v>
      </c>
      <c r="M142">
        <f t="shared" si="12"/>
        <v>11</v>
      </c>
      <c r="N142" t="e">
        <f>VLOOKUP($B142,'エントリー表（フィジーク）'!$B:$E,2)</f>
        <v>#N/A</v>
      </c>
      <c r="O142" t="e">
        <f>VLOOKUP($B142,'エントリー表（フィジーク）'!$B:$E,3)</f>
        <v>#N/A</v>
      </c>
      <c r="P142" t="e">
        <f>VLOOKUP($B142,'エントリー表（フィジーク）'!$B$3:$C$61,4)</f>
        <v>#N/A</v>
      </c>
      <c r="Q142">
        <f>VLOOKUP(M142,団体得点データ!B$3:C$42,2)</f>
        <v>10</v>
      </c>
    </row>
    <row r="143" spans="10:17" x14ac:dyDescent="0.55000000000000004">
      <c r="J143" s="1">
        <f t="shared" si="9"/>
        <v>0</v>
      </c>
      <c r="K143">
        <f t="shared" si="10"/>
        <v>0</v>
      </c>
      <c r="L143">
        <f t="shared" si="11"/>
        <v>10000</v>
      </c>
      <c r="M143">
        <f t="shared" si="12"/>
        <v>11</v>
      </c>
      <c r="N143" t="e">
        <f>VLOOKUP($B143,'エントリー表（フィジーク）'!$B:$E,2)</f>
        <v>#N/A</v>
      </c>
      <c r="O143" t="e">
        <f>VLOOKUP($B143,'エントリー表（フィジーク）'!$B:$E,3)</f>
        <v>#N/A</v>
      </c>
      <c r="P143" t="e">
        <f>VLOOKUP($B143,'エントリー表（フィジーク）'!$B$3:$C$61,4)</f>
        <v>#N/A</v>
      </c>
      <c r="Q143">
        <f>VLOOKUP(M143,団体得点データ!B$3:C$42,2)</f>
        <v>10</v>
      </c>
    </row>
    <row r="144" spans="10:17" x14ac:dyDescent="0.55000000000000004">
      <c r="J144" s="1">
        <f t="shared" si="9"/>
        <v>0</v>
      </c>
      <c r="K144">
        <f t="shared" si="10"/>
        <v>0</v>
      </c>
      <c r="L144">
        <f t="shared" si="11"/>
        <v>10000</v>
      </c>
      <c r="M144">
        <f t="shared" si="12"/>
        <v>11</v>
      </c>
      <c r="N144" t="e">
        <f>VLOOKUP($B144,'エントリー表（フィジーク）'!$B:$E,2)</f>
        <v>#N/A</v>
      </c>
      <c r="O144" t="e">
        <f>VLOOKUP($B144,'エントリー表（フィジーク）'!$B:$E,3)</f>
        <v>#N/A</v>
      </c>
      <c r="P144" t="e">
        <f>VLOOKUP($B144,'エントリー表（フィジーク）'!$B$3:$C$61,4)</f>
        <v>#N/A</v>
      </c>
      <c r="Q144">
        <f>VLOOKUP(M144,団体得点データ!B$3:C$42,2)</f>
        <v>10</v>
      </c>
    </row>
    <row r="145" spans="10:17" x14ac:dyDescent="0.55000000000000004">
      <c r="J145" s="1">
        <f t="shared" si="9"/>
        <v>0</v>
      </c>
      <c r="K145">
        <f t="shared" si="10"/>
        <v>0</v>
      </c>
      <c r="L145">
        <f t="shared" si="11"/>
        <v>10000</v>
      </c>
      <c r="M145">
        <f t="shared" si="12"/>
        <v>11</v>
      </c>
      <c r="N145" t="e">
        <f>VLOOKUP($B145,'エントリー表（フィジーク）'!$B:$E,2)</f>
        <v>#N/A</v>
      </c>
      <c r="O145" t="e">
        <f>VLOOKUP($B145,'エントリー表（フィジーク）'!$B:$E,3)</f>
        <v>#N/A</v>
      </c>
      <c r="P145" t="e">
        <f>VLOOKUP($B145,'エントリー表（フィジーク）'!$B$3:$C$61,4)</f>
        <v>#N/A</v>
      </c>
      <c r="Q145">
        <f>VLOOKUP(M145,団体得点データ!B$3:C$42,2)</f>
        <v>10</v>
      </c>
    </row>
    <row r="146" spans="10:17" x14ac:dyDescent="0.55000000000000004">
      <c r="J146" s="1">
        <f t="shared" si="9"/>
        <v>0</v>
      </c>
      <c r="K146">
        <f t="shared" si="10"/>
        <v>0</v>
      </c>
      <c r="L146">
        <f t="shared" si="11"/>
        <v>10000</v>
      </c>
      <c r="M146">
        <f t="shared" si="12"/>
        <v>11</v>
      </c>
      <c r="N146" t="e">
        <f>VLOOKUP($B146,'エントリー表（フィジーク）'!$B:$E,2)</f>
        <v>#N/A</v>
      </c>
      <c r="O146" t="e">
        <f>VLOOKUP($B146,'エントリー表（フィジーク）'!$B:$E,3)</f>
        <v>#N/A</v>
      </c>
      <c r="P146" t="e">
        <f>VLOOKUP($B146,'エントリー表（フィジーク）'!$B$3:$C$61,4)</f>
        <v>#N/A</v>
      </c>
      <c r="Q146">
        <f>VLOOKUP(M146,団体得点データ!B$3:C$42,2)</f>
        <v>10</v>
      </c>
    </row>
    <row r="147" spans="10:17" x14ac:dyDescent="0.55000000000000004">
      <c r="J147" s="1">
        <f t="shared" si="9"/>
        <v>0</v>
      </c>
      <c r="K147">
        <f t="shared" si="10"/>
        <v>0</v>
      </c>
      <c r="L147">
        <f t="shared" si="11"/>
        <v>10000</v>
      </c>
      <c r="M147">
        <f t="shared" si="12"/>
        <v>11</v>
      </c>
      <c r="N147" t="e">
        <f>VLOOKUP($B147,'エントリー表（フィジーク）'!$B:$E,2)</f>
        <v>#N/A</v>
      </c>
      <c r="O147" t="e">
        <f>VLOOKUP($B147,'エントリー表（フィジーク）'!$B:$E,3)</f>
        <v>#N/A</v>
      </c>
      <c r="P147" t="e">
        <f>VLOOKUP($B147,'エントリー表（フィジーク）'!$B$3:$C$61,4)</f>
        <v>#N/A</v>
      </c>
      <c r="Q147">
        <f>VLOOKUP(M147,団体得点データ!B$3:C$42,2)</f>
        <v>10</v>
      </c>
    </row>
    <row r="148" spans="10:17" x14ac:dyDescent="0.55000000000000004">
      <c r="J148" s="1">
        <f t="shared" si="9"/>
        <v>0</v>
      </c>
      <c r="K148">
        <f t="shared" si="10"/>
        <v>0</v>
      </c>
      <c r="L148">
        <f t="shared" si="11"/>
        <v>10000</v>
      </c>
      <c r="M148">
        <f t="shared" si="12"/>
        <v>11</v>
      </c>
      <c r="N148" t="e">
        <f>VLOOKUP($B148,'エントリー表（フィジーク）'!$B:$E,2)</f>
        <v>#N/A</v>
      </c>
      <c r="O148" t="e">
        <f>VLOOKUP($B148,'エントリー表（フィジーク）'!$B:$E,3)</f>
        <v>#N/A</v>
      </c>
      <c r="P148" t="e">
        <f>VLOOKUP($B148,'エントリー表（フィジーク）'!$B$3:$C$61,4)</f>
        <v>#N/A</v>
      </c>
      <c r="Q148">
        <f>VLOOKUP(M148,団体得点データ!B$3:C$42,2)</f>
        <v>10</v>
      </c>
    </row>
    <row r="149" spans="10:17" x14ac:dyDescent="0.55000000000000004">
      <c r="J149" s="1">
        <f t="shared" si="9"/>
        <v>0</v>
      </c>
      <c r="K149">
        <f t="shared" si="10"/>
        <v>0</v>
      </c>
      <c r="L149">
        <f t="shared" si="11"/>
        <v>10000</v>
      </c>
      <c r="M149">
        <f t="shared" si="12"/>
        <v>11</v>
      </c>
      <c r="N149" t="e">
        <f>VLOOKUP($B149,'エントリー表（フィジーク）'!$B:$E,2)</f>
        <v>#N/A</v>
      </c>
      <c r="O149" t="e">
        <f>VLOOKUP($B149,'エントリー表（フィジーク）'!$B:$E,3)</f>
        <v>#N/A</v>
      </c>
      <c r="P149" t="e">
        <f>VLOOKUP($B149,'エントリー表（フィジーク）'!$B$3:$C$61,4)</f>
        <v>#N/A</v>
      </c>
      <c r="Q149">
        <f>VLOOKUP(M149,団体得点データ!B$3:C$42,2)</f>
        <v>10</v>
      </c>
    </row>
    <row r="150" spans="10:17" x14ac:dyDescent="0.55000000000000004">
      <c r="J150" s="1">
        <f t="shared" si="9"/>
        <v>0</v>
      </c>
      <c r="K150">
        <f t="shared" si="10"/>
        <v>0</v>
      </c>
      <c r="L150">
        <f t="shared" si="11"/>
        <v>10000</v>
      </c>
      <c r="M150">
        <f t="shared" si="12"/>
        <v>11</v>
      </c>
      <c r="N150" t="e">
        <f>VLOOKUP($B150,'エントリー表（フィジーク）'!$B:$E,2)</f>
        <v>#N/A</v>
      </c>
      <c r="O150" t="e">
        <f>VLOOKUP($B150,'エントリー表（フィジーク）'!$B:$E,3)</f>
        <v>#N/A</v>
      </c>
      <c r="P150" t="e">
        <f>VLOOKUP($B150,'エントリー表（フィジーク）'!$B$3:$C$61,4)</f>
        <v>#N/A</v>
      </c>
      <c r="Q150">
        <f>VLOOKUP(M150,団体得点データ!B$3:C$42,2)</f>
        <v>10</v>
      </c>
    </row>
    <row r="151" spans="10:17" x14ac:dyDescent="0.55000000000000004">
      <c r="J151" s="1">
        <f t="shared" si="9"/>
        <v>0</v>
      </c>
      <c r="K151">
        <f t="shared" si="10"/>
        <v>0</v>
      </c>
      <c r="L151">
        <f t="shared" si="11"/>
        <v>10000</v>
      </c>
      <c r="M151">
        <f t="shared" si="12"/>
        <v>11</v>
      </c>
      <c r="N151" t="e">
        <f>VLOOKUP($B151,'エントリー表（フィジーク）'!$B:$E,2)</f>
        <v>#N/A</v>
      </c>
      <c r="O151" t="e">
        <f>VLOOKUP($B151,'エントリー表（フィジーク）'!$B:$E,3)</f>
        <v>#N/A</v>
      </c>
      <c r="P151" t="e">
        <f>VLOOKUP($B151,'エントリー表（フィジーク）'!$B$3:$C$61,4)</f>
        <v>#N/A</v>
      </c>
      <c r="Q151">
        <f>VLOOKUP(M151,団体得点データ!B$3:C$42,2)</f>
        <v>10</v>
      </c>
    </row>
    <row r="152" spans="10:17" x14ac:dyDescent="0.55000000000000004">
      <c r="J152" s="1">
        <f t="shared" si="9"/>
        <v>0</v>
      </c>
      <c r="K152">
        <f t="shared" si="10"/>
        <v>0</v>
      </c>
      <c r="L152">
        <f t="shared" si="11"/>
        <v>10000</v>
      </c>
      <c r="M152">
        <f t="shared" si="12"/>
        <v>11</v>
      </c>
      <c r="N152" t="e">
        <f>VLOOKUP($B152,'エントリー表（フィジーク）'!$B:$E,2)</f>
        <v>#N/A</v>
      </c>
      <c r="O152" t="e">
        <f>VLOOKUP($B152,'エントリー表（フィジーク）'!$B:$E,3)</f>
        <v>#N/A</v>
      </c>
      <c r="P152" t="e">
        <f>VLOOKUP($B152,'エントリー表（フィジーク）'!$B$3:$C$61,4)</f>
        <v>#N/A</v>
      </c>
      <c r="Q152">
        <f>VLOOKUP(M152,団体得点データ!B$3:C$42,2)</f>
        <v>10</v>
      </c>
    </row>
    <row r="153" spans="10:17" x14ac:dyDescent="0.55000000000000004">
      <c r="J153" s="1">
        <f t="shared" si="9"/>
        <v>0</v>
      </c>
      <c r="K153">
        <f t="shared" si="10"/>
        <v>0</v>
      </c>
      <c r="L153">
        <f t="shared" si="11"/>
        <v>10000</v>
      </c>
      <c r="M153">
        <f t="shared" si="12"/>
        <v>11</v>
      </c>
      <c r="N153" t="e">
        <f>VLOOKUP($B153,'エントリー表（フィジーク）'!$B:$E,2)</f>
        <v>#N/A</v>
      </c>
      <c r="O153" t="e">
        <f>VLOOKUP($B153,'エントリー表（フィジーク）'!$B:$E,3)</f>
        <v>#N/A</v>
      </c>
      <c r="P153" t="e">
        <f>VLOOKUP($B153,'エントリー表（フィジーク）'!$B$3:$C$61,4)</f>
        <v>#N/A</v>
      </c>
      <c r="Q153">
        <f>VLOOKUP(M153,団体得点データ!B$3:C$42,2)</f>
        <v>10</v>
      </c>
    </row>
    <row r="154" spans="10:17" x14ac:dyDescent="0.55000000000000004">
      <c r="J154" s="1">
        <f t="shared" si="9"/>
        <v>0</v>
      </c>
      <c r="K154">
        <f t="shared" si="10"/>
        <v>0</v>
      </c>
      <c r="L154">
        <f t="shared" si="11"/>
        <v>10000</v>
      </c>
      <c r="M154">
        <f t="shared" si="12"/>
        <v>11</v>
      </c>
      <c r="N154" t="e">
        <f>VLOOKUP($B154,'エントリー表（フィジーク）'!$B:$E,2)</f>
        <v>#N/A</v>
      </c>
      <c r="O154" t="e">
        <f>VLOOKUP($B154,'エントリー表（フィジーク）'!$B:$E,3)</f>
        <v>#N/A</v>
      </c>
      <c r="P154" t="e">
        <f>VLOOKUP($B154,'エントリー表（フィジーク）'!$B$3:$C$61,4)</f>
        <v>#N/A</v>
      </c>
      <c r="Q154">
        <f>VLOOKUP(M154,団体得点データ!B$3:C$42,2)</f>
        <v>10</v>
      </c>
    </row>
    <row r="155" spans="10:17" x14ac:dyDescent="0.55000000000000004">
      <c r="J155" s="1">
        <f t="shared" si="9"/>
        <v>0</v>
      </c>
      <c r="K155">
        <f t="shared" si="10"/>
        <v>0</v>
      </c>
      <c r="L155">
        <f t="shared" si="11"/>
        <v>10000</v>
      </c>
      <c r="M155">
        <f t="shared" si="12"/>
        <v>11</v>
      </c>
      <c r="N155" t="e">
        <f>VLOOKUP($B155,'エントリー表（フィジーク）'!$B:$E,2)</f>
        <v>#N/A</v>
      </c>
      <c r="O155" t="e">
        <f>VLOOKUP($B155,'エントリー表（フィジーク）'!$B:$E,3)</f>
        <v>#N/A</v>
      </c>
      <c r="P155" t="e">
        <f>VLOOKUP($B155,'エントリー表（フィジーク）'!$B$3:$C$61,4)</f>
        <v>#N/A</v>
      </c>
      <c r="Q155">
        <f>VLOOKUP(M155,団体得点データ!B$3:C$42,2)</f>
        <v>10</v>
      </c>
    </row>
    <row r="156" spans="10:17" x14ac:dyDescent="0.55000000000000004">
      <c r="J156" s="1">
        <f t="shared" si="9"/>
        <v>0</v>
      </c>
      <c r="K156">
        <f t="shared" si="10"/>
        <v>0</v>
      </c>
      <c r="L156">
        <f t="shared" si="11"/>
        <v>10000</v>
      </c>
      <c r="M156">
        <f t="shared" si="12"/>
        <v>11</v>
      </c>
      <c r="N156" t="e">
        <f>VLOOKUP($B156,'エントリー表（フィジーク）'!$B:$E,2)</f>
        <v>#N/A</v>
      </c>
      <c r="O156" t="e">
        <f>VLOOKUP($B156,'エントリー表（フィジーク）'!$B:$E,3)</f>
        <v>#N/A</v>
      </c>
      <c r="P156" t="e">
        <f>VLOOKUP($B156,'エントリー表（フィジーク）'!$B$3:$C$61,4)</f>
        <v>#N/A</v>
      </c>
      <c r="Q156">
        <f>VLOOKUP(M156,団体得点データ!B$3:C$42,2)</f>
        <v>10</v>
      </c>
    </row>
    <row r="157" spans="10:17" x14ac:dyDescent="0.55000000000000004">
      <c r="J157" s="1">
        <f t="shared" si="9"/>
        <v>0</v>
      </c>
      <c r="K157">
        <f t="shared" si="10"/>
        <v>0</v>
      </c>
      <c r="L157">
        <f t="shared" si="11"/>
        <v>10000</v>
      </c>
      <c r="M157">
        <f t="shared" si="12"/>
        <v>11</v>
      </c>
      <c r="N157" t="e">
        <f>VLOOKUP($B157,'エントリー表（フィジーク）'!$B:$E,2)</f>
        <v>#N/A</v>
      </c>
      <c r="O157" t="e">
        <f>VLOOKUP($B157,'エントリー表（フィジーク）'!$B:$E,3)</f>
        <v>#N/A</v>
      </c>
      <c r="P157" t="e">
        <f>VLOOKUP($B157,'エントリー表（フィジーク）'!$B$3:$C$61,4)</f>
        <v>#N/A</v>
      </c>
      <c r="Q157">
        <f>VLOOKUP(M157,団体得点データ!B$3:C$42,2)</f>
        <v>10</v>
      </c>
    </row>
    <row r="158" spans="10:17" x14ac:dyDescent="0.55000000000000004">
      <c r="J158" s="1">
        <f t="shared" si="9"/>
        <v>0</v>
      </c>
      <c r="K158">
        <f t="shared" si="10"/>
        <v>0</v>
      </c>
      <c r="L158">
        <f t="shared" si="11"/>
        <v>10000</v>
      </c>
      <c r="M158">
        <f t="shared" si="12"/>
        <v>11</v>
      </c>
      <c r="N158" t="e">
        <f>VLOOKUP($B158,'エントリー表（フィジーク）'!$B:$E,2)</f>
        <v>#N/A</v>
      </c>
      <c r="O158" t="e">
        <f>VLOOKUP($B158,'エントリー表（フィジーク）'!$B:$E,3)</f>
        <v>#N/A</v>
      </c>
      <c r="P158" t="e">
        <f>VLOOKUP($B158,'エントリー表（フィジーク）'!$B$3:$C$61,4)</f>
        <v>#N/A</v>
      </c>
      <c r="Q158">
        <f>VLOOKUP(M158,団体得点データ!B$3:C$42,2)</f>
        <v>10</v>
      </c>
    </row>
    <row r="159" spans="10:17" x14ac:dyDescent="0.55000000000000004">
      <c r="J159" s="1">
        <f t="shared" si="9"/>
        <v>0</v>
      </c>
      <c r="K159">
        <f t="shared" si="10"/>
        <v>0</v>
      </c>
      <c r="L159">
        <f t="shared" si="11"/>
        <v>10000</v>
      </c>
      <c r="M159">
        <f t="shared" si="12"/>
        <v>11</v>
      </c>
      <c r="N159" t="e">
        <f>VLOOKUP($B159,'エントリー表（フィジーク）'!$B:$E,2)</f>
        <v>#N/A</v>
      </c>
      <c r="O159" t="e">
        <f>VLOOKUP($B159,'エントリー表（フィジーク）'!$B:$E,3)</f>
        <v>#N/A</v>
      </c>
      <c r="P159" t="e">
        <f>VLOOKUP($B159,'エントリー表（フィジーク）'!$B$3:$C$61,4)</f>
        <v>#N/A</v>
      </c>
      <c r="Q159">
        <f>VLOOKUP(M159,団体得点データ!B$3:C$42,2)</f>
        <v>10</v>
      </c>
    </row>
    <row r="160" spans="10:17" x14ac:dyDescent="0.55000000000000004">
      <c r="J160" s="1">
        <f t="shared" si="9"/>
        <v>0</v>
      </c>
      <c r="K160">
        <f t="shared" si="10"/>
        <v>0</v>
      </c>
      <c r="L160">
        <f t="shared" si="11"/>
        <v>10000</v>
      </c>
      <c r="M160">
        <f t="shared" si="12"/>
        <v>11</v>
      </c>
      <c r="N160" t="e">
        <f>VLOOKUP($B160,'エントリー表（フィジーク）'!$B:$E,2)</f>
        <v>#N/A</v>
      </c>
      <c r="O160" t="e">
        <f>VLOOKUP($B160,'エントリー表（フィジーク）'!$B:$E,3)</f>
        <v>#N/A</v>
      </c>
      <c r="P160" t="e">
        <f>VLOOKUP($B160,'エントリー表（フィジーク）'!$B$3:$C$61,4)</f>
        <v>#N/A</v>
      </c>
      <c r="Q160">
        <f>VLOOKUP(M160,団体得点データ!B$3:C$42,2)</f>
        <v>10</v>
      </c>
    </row>
    <row r="161" spans="10:17" x14ac:dyDescent="0.55000000000000004">
      <c r="J161" s="1">
        <f t="shared" si="9"/>
        <v>0</v>
      </c>
      <c r="K161">
        <f t="shared" si="10"/>
        <v>0</v>
      </c>
      <c r="L161">
        <f t="shared" si="11"/>
        <v>10000</v>
      </c>
      <c r="M161">
        <f t="shared" si="12"/>
        <v>11</v>
      </c>
      <c r="N161" t="e">
        <f>VLOOKUP($B161,'エントリー表（フィジーク）'!$B:$E,2)</f>
        <v>#N/A</v>
      </c>
      <c r="O161" t="e">
        <f>VLOOKUP($B161,'エントリー表（フィジーク）'!$B:$E,3)</f>
        <v>#N/A</v>
      </c>
      <c r="P161" t="e">
        <f>VLOOKUP($B161,'エントリー表（フィジーク）'!$B$3:$C$61,4)</f>
        <v>#N/A</v>
      </c>
      <c r="Q161">
        <f>VLOOKUP(M161,団体得点データ!B$3:C$42,2)</f>
        <v>10</v>
      </c>
    </row>
    <row r="162" spans="10:17" x14ac:dyDescent="0.55000000000000004">
      <c r="J162" s="1">
        <f t="shared" si="9"/>
        <v>0</v>
      </c>
      <c r="K162">
        <f t="shared" si="10"/>
        <v>0</v>
      </c>
      <c r="L162">
        <f t="shared" si="11"/>
        <v>10000</v>
      </c>
      <c r="M162">
        <f t="shared" si="12"/>
        <v>11</v>
      </c>
      <c r="N162" t="e">
        <f>VLOOKUP($B162,'エントリー表（フィジーク）'!$B:$E,2)</f>
        <v>#N/A</v>
      </c>
      <c r="O162" t="e">
        <f>VLOOKUP($B162,'エントリー表（フィジーク）'!$B:$E,3)</f>
        <v>#N/A</v>
      </c>
      <c r="P162" t="e">
        <f>VLOOKUP($B162,'エントリー表（フィジーク）'!$B$3:$C$61,4)</f>
        <v>#N/A</v>
      </c>
      <c r="Q162">
        <f>VLOOKUP(M162,団体得点データ!B$3:C$42,2)</f>
        <v>10</v>
      </c>
    </row>
    <row r="163" spans="10:17" x14ac:dyDescent="0.55000000000000004">
      <c r="J163" s="1">
        <f t="shared" si="9"/>
        <v>0</v>
      </c>
      <c r="K163">
        <f t="shared" si="10"/>
        <v>0</v>
      </c>
      <c r="L163">
        <f t="shared" si="11"/>
        <v>10000</v>
      </c>
      <c r="M163">
        <f t="shared" si="12"/>
        <v>11</v>
      </c>
      <c r="N163" t="e">
        <f>VLOOKUP($B163,'エントリー表（フィジーク）'!$B:$E,2)</f>
        <v>#N/A</v>
      </c>
      <c r="O163" t="e">
        <f>VLOOKUP($B163,'エントリー表（フィジーク）'!$B:$E,3)</f>
        <v>#N/A</v>
      </c>
      <c r="P163" t="e">
        <f>VLOOKUP($B163,'エントリー表（フィジーク）'!$B$3:$C$61,4)</f>
        <v>#N/A</v>
      </c>
      <c r="Q163">
        <f>VLOOKUP(M163,団体得点データ!B$3:C$42,2)</f>
        <v>10</v>
      </c>
    </row>
    <row r="164" spans="10:17" x14ac:dyDescent="0.55000000000000004">
      <c r="J164" s="1">
        <f t="shared" si="9"/>
        <v>0</v>
      </c>
      <c r="K164">
        <f t="shared" si="10"/>
        <v>0</v>
      </c>
      <c r="L164">
        <f t="shared" si="11"/>
        <v>10000</v>
      </c>
      <c r="M164">
        <f t="shared" si="12"/>
        <v>11</v>
      </c>
      <c r="N164" t="e">
        <f>VLOOKUP($B164,'エントリー表（フィジーク）'!$B:$E,2)</f>
        <v>#N/A</v>
      </c>
      <c r="O164" t="e">
        <f>VLOOKUP($B164,'エントリー表（フィジーク）'!$B:$E,3)</f>
        <v>#N/A</v>
      </c>
      <c r="P164" t="e">
        <f>VLOOKUP($B164,'エントリー表（フィジーク）'!$B$3:$C$61,4)</f>
        <v>#N/A</v>
      </c>
      <c r="Q164">
        <f>VLOOKUP(M164,団体得点データ!B$3:C$42,2)</f>
        <v>10</v>
      </c>
    </row>
    <row r="165" spans="10:17" x14ac:dyDescent="0.55000000000000004">
      <c r="J165" s="1">
        <f t="shared" si="9"/>
        <v>0</v>
      </c>
      <c r="K165">
        <f t="shared" si="10"/>
        <v>0</v>
      </c>
      <c r="L165">
        <f t="shared" si="11"/>
        <v>10000</v>
      </c>
      <c r="M165">
        <f t="shared" si="12"/>
        <v>11</v>
      </c>
      <c r="N165" t="e">
        <f>VLOOKUP($B165,'エントリー表（フィジーク）'!$B:$E,2)</f>
        <v>#N/A</v>
      </c>
      <c r="O165" t="e">
        <f>VLOOKUP($B165,'エントリー表（フィジーク）'!$B:$E,3)</f>
        <v>#N/A</v>
      </c>
      <c r="P165" t="e">
        <f>VLOOKUP($B165,'エントリー表（フィジーク）'!$B$3:$C$61,4)</f>
        <v>#N/A</v>
      </c>
      <c r="Q165">
        <f>VLOOKUP(M165,団体得点データ!B$3:C$42,2)</f>
        <v>10</v>
      </c>
    </row>
    <row r="166" spans="10:17" x14ac:dyDescent="0.55000000000000004">
      <c r="J166" s="1">
        <f t="shared" si="9"/>
        <v>0</v>
      </c>
      <c r="K166">
        <f t="shared" si="10"/>
        <v>0</v>
      </c>
      <c r="L166">
        <f t="shared" si="11"/>
        <v>10000</v>
      </c>
      <c r="M166">
        <f t="shared" si="12"/>
        <v>11</v>
      </c>
      <c r="N166" t="e">
        <f>VLOOKUP($B166,'エントリー表（フィジーク）'!$B:$E,2)</f>
        <v>#N/A</v>
      </c>
      <c r="O166" t="e">
        <f>VLOOKUP($B166,'エントリー表（フィジーク）'!$B:$E,3)</f>
        <v>#N/A</v>
      </c>
      <c r="P166" t="e">
        <f>VLOOKUP($B166,'エントリー表（フィジーク）'!$B$3:$C$61,4)</f>
        <v>#N/A</v>
      </c>
      <c r="Q166">
        <f>VLOOKUP(M166,団体得点データ!B$3:C$42,2)</f>
        <v>10</v>
      </c>
    </row>
    <row r="167" spans="10:17" x14ac:dyDescent="0.55000000000000004">
      <c r="J167" s="1">
        <f t="shared" si="9"/>
        <v>0</v>
      </c>
      <c r="K167">
        <f t="shared" si="10"/>
        <v>0</v>
      </c>
      <c r="L167">
        <f t="shared" si="11"/>
        <v>10000</v>
      </c>
      <c r="M167">
        <f t="shared" si="12"/>
        <v>11</v>
      </c>
      <c r="N167" t="e">
        <f>VLOOKUP($B167,'エントリー表（フィジーク）'!$B:$E,2)</f>
        <v>#N/A</v>
      </c>
      <c r="O167" t="e">
        <f>VLOOKUP($B167,'エントリー表（フィジーク）'!$B:$E,3)</f>
        <v>#N/A</v>
      </c>
      <c r="P167" t="e">
        <f>VLOOKUP($B167,'エントリー表（フィジーク）'!$B$3:$C$61,4)</f>
        <v>#N/A</v>
      </c>
      <c r="Q167">
        <f>VLOOKUP(M167,団体得点データ!B$3:C$42,2)</f>
        <v>10</v>
      </c>
    </row>
    <row r="168" spans="10:17" x14ac:dyDescent="0.55000000000000004">
      <c r="J168" s="1">
        <f t="shared" si="9"/>
        <v>0</v>
      </c>
      <c r="K168">
        <f t="shared" si="10"/>
        <v>0</v>
      </c>
      <c r="L168">
        <f t="shared" si="11"/>
        <v>10000</v>
      </c>
      <c r="M168">
        <f t="shared" si="12"/>
        <v>11</v>
      </c>
      <c r="N168" t="e">
        <f>VLOOKUP($B168,'エントリー表（フィジーク）'!$B:$E,2)</f>
        <v>#N/A</v>
      </c>
      <c r="O168" t="e">
        <f>VLOOKUP($B168,'エントリー表（フィジーク）'!$B:$E,3)</f>
        <v>#N/A</v>
      </c>
      <c r="P168" t="e">
        <f>VLOOKUP($B168,'エントリー表（フィジーク）'!$B$3:$C$61,4)</f>
        <v>#N/A</v>
      </c>
      <c r="Q168">
        <f>VLOOKUP(M168,団体得点データ!B$3:C$42,2)</f>
        <v>10</v>
      </c>
    </row>
    <row r="169" spans="10:17" x14ac:dyDescent="0.55000000000000004">
      <c r="J169" s="1">
        <f t="shared" si="9"/>
        <v>0</v>
      </c>
      <c r="K169">
        <f t="shared" si="10"/>
        <v>0</v>
      </c>
      <c r="L169">
        <f t="shared" si="11"/>
        <v>10000</v>
      </c>
      <c r="M169">
        <f t="shared" si="12"/>
        <v>11</v>
      </c>
      <c r="N169" t="e">
        <f>VLOOKUP($B169,'エントリー表（フィジーク）'!$B:$E,2)</f>
        <v>#N/A</v>
      </c>
      <c r="O169" t="e">
        <f>VLOOKUP($B169,'エントリー表（フィジーク）'!$B:$E,3)</f>
        <v>#N/A</v>
      </c>
      <c r="P169" t="e">
        <f>VLOOKUP($B169,'エントリー表（フィジーク）'!$B$3:$C$61,4)</f>
        <v>#N/A</v>
      </c>
      <c r="Q169">
        <f>VLOOKUP(M169,団体得点データ!B$3:C$42,2)</f>
        <v>10</v>
      </c>
    </row>
    <row r="170" spans="10:17" x14ac:dyDescent="0.55000000000000004">
      <c r="J170" s="1">
        <f t="shared" si="9"/>
        <v>0</v>
      </c>
      <c r="K170">
        <f t="shared" si="10"/>
        <v>0</v>
      </c>
      <c r="L170">
        <f t="shared" si="11"/>
        <v>10000</v>
      </c>
      <c r="M170">
        <f t="shared" si="12"/>
        <v>11</v>
      </c>
      <c r="N170" t="e">
        <f>VLOOKUP($B170,'エントリー表（フィジーク）'!$B:$E,2)</f>
        <v>#N/A</v>
      </c>
      <c r="O170" t="e">
        <f>VLOOKUP($B170,'エントリー表（フィジーク）'!$B:$E,3)</f>
        <v>#N/A</v>
      </c>
      <c r="P170" t="e">
        <f>VLOOKUP($B170,'エントリー表（フィジーク）'!$B$3:$C$61,4)</f>
        <v>#N/A</v>
      </c>
      <c r="Q170">
        <f>VLOOKUP(M170,団体得点データ!B$3:C$42,2)</f>
        <v>10</v>
      </c>
    </row>
    <row r="171" spans="10:17" x14ac:dyDescent="0.55000000000000004">
      <c r="J171" s="1">
        <f t="shared" si="9"/>
        <v>0</v>
      </c>
      <c r="K171">
        <f t="shared" si="10"/>
        <v>0</v>
      </c>
      <c r="L171">
        <f t="shared" si="11"/>
        <v>10000</v>
      </c>
      <c r="M171">
        <f t="shared" si="12"/>
        <v>11</v>
      </c>
      <c r="N171" t="e">
        <f>VLOOKUP($B171,'エントリー表（フィジーク）'!$B:$E,2)</f>
        <v>#N/A</v>
      </c>
      <c r="O171" t="e">
        <f>VLOOKUP($B171,'エントリー表（フィジーク）'!$B:$E,3)</f>
        <v>#N/A</v>
      </c>
      <c r="P171" t="e">
        <f>VLOOKUP($B171,'エントリー表（フィジーク）'!$B$3:$C$61,4)</f>
        <v>#N/A</v>
      </c>
      <c r="Q171">
        <f>VLOOKUP(M171,団体得点データ!B$3:C$42,2)</f>
        <v>10</v>
      </c>
    </row>
    <row r="172" spans="10:17" x14ac:dyDescent="0.55000000000000004">
      <c r="J172" s="1">
        <f t="shared" si="9"/>
        <v>0</v>
      </c>
      <c r="K172">
        <f t="shared" si="10"/>
        <v>0</v>
      </c>
      <c r="L172">
        <f t="shared" si="11"/>
        <v>10000</v>
      </c>
      <c r="M172">
        <f t="shared" si="12"/>
        <v>11</v>
      </c>
      <c r="N172" t="e">
        <f>VLOOKUP($B172,'エントリー表（フィジーク）'!$B:$E,2)</f>
        <v>#N/A</v>
      </c>
      <c r="O172" t="e">
        <f>VLOOKUP($B172,'エントリー表（フィジーク）'!$B:$E,3)</f>
        <v>#N/A</v>
      </c>
      <c r="P172" t="e">
        <f>VLOOKUP($B172,'エントリー表（フィジーク）'!$B$3:$C$61,4)</f>
        <v>#N/A</v>
      </c>
      <c r="Q172">
        <f>VLOOKUP(M172,団体得点データ!B$3:C$42,2)</f>
        <v>10</v>
      </c>
    </row>
    <row r="173" spans="10:17" x14ac:dyDescent="0.55000000000000004">
      <c r="J173" s="1">
        <f t="shared" si="9"/>
        <v>0</v>
      </c>
      <c r="K173">
        <f t="shared" si="10"/>
        <v>0</v>
      </c>
      <c r="L173">
        <f t="shared" si="11"/>
        <v>10000</v>
      </c>
      <c r="M173">
        <f t="shared" si="12"/>
        <v>11</v>
      </c>
      <c r="N173" t="e">
        <f>VLOOKUP($B173,'エントリー表（フィジーク）'!$B:$E,2)</f>
        <v>#N/A</v>
      </c>
      <c r="O173" t="e">
        <f>VLOOKUP($B173,'エントリー表（フィジーク）'!$B:$E,3)</f>
        <v>#N/A</v>
      </c>
      <c r="P173" t="e">
        <f>VLOOKUP($B173,'エントリー表（フィジーク）'!$B$3:$C$61,4)</f>
        <v>#N/A</v>
      </c>
      <c r="Q173">
        <f>VLOOKUP(M173,団体得点データ!B$3:C$42,2)</f>
        <v>10</v>
      </c>
    </row>
    <row r="174" spans="10:17" x14ac:dyDescent="0.55000000000000004">
      <c r="J174" s="1">
        <f t="shared" si="9"/>
        <v>0</v>
      </c>
      <c r="K174">
        <f t="shared" si="10"/>
        <v>0</v>
      </c>
      <c r="L174">
        <f t="shared" si="11"/>
        <v>10000</v>
      </c>
      <c r="M174">
        <f t="shared" si="12"/>
        <v>11</v>
      </c>
      <c r="N174" t="e">
        <f>VLOOKUP($B174,'エントリー表（フィジーク）'!$B:$E,2)</f>
        <v>#N/A</v>
      </c>
      <c r="O174" t="e">
        <f>VLOOKUP($B174,'エントリー表（フィジーク）'!$B:$E,3)</f>
        <v>#N/A</v>
      </c>
      <c r="P174" t="e">
        <f>VLOOKUP($B174,'エントリー表（フィジーク）'!$B$3:$C$61,4)</f>
        <v>#N/A</v>
      </c>
      <c r="Q174">
        <f>VLOOKUP(M174,団体得点データ!B$3:C$42,2)</f>
        <v>10</v>
      </c>
    </row>
    <row r="175" spans="10:17" x14ac:dyDescent="0.55000000000000004">
      <c r="J175" s="1">
        <f t="shared" si="9"/>
        <v>0</v>
      </c>
      <c r="K175">
        <f t="shared" si="10"/>
        <v>0</v>
      </c>
      <c r="L175">
        <f t="shared" si="11"/>
        <v>10000</v>
      </c>
      <c r="M175">
        <f t="shared" si="12"/>
        <v>11</v>
      </c>
      <c r="N175" t="e">
        <f>VLOOKUP($B175,'エントリー表（フィジーク）'!$B:$E,2)</f>
        <v>#N/A</v>
      </c>
      <c r="O175" t="e">
        <f>VLOOKUP($B175,'エントリー表（フィジーク）'!$B:$E,3)</f>
        <v>#N/A</v>
      </c>
      <c r="P175" t="e">
        <f>VLOOKUP($B175,'エントリー表（フィジーク）'!$B$3:$C$61,4)</f>
        <v>#N/A</v>
      </c>
      <c r="Q175">
        <f>VLOOKUP(M175,団体得点データ!B$3:C$42,2)</f>
        <v>10</v>
      </c>
    </row>
    <row r="176" spans="10:17" x14ac:dyDescent="0.55000000000000004">
      <c r="J176" s="1">
        <f t="shared" si="9"/>
        <v>0</v>
      </c>
      <c r="K176">
        <f t="shared" si="10"/>
        <v>0</v>
      </c>
      <c r="L176">
        <f t="shared" si="11"/>
        <v>10000</v>
      </c>
      <c r="M176">
        <f t="shared" si="12"/>
        <v>11</v>
      </c>
      <c r="N176" t="e">
        <f>VLOOKUP($B176,'エントリー表（フィジーク）'!$B:$E,2)</f>
        <v>#N/A</v>
      </c>
      <c r="O176" t="e">
        <f>VLOOKUP($B176,'エントリー表（フィジーク）'!$B:$E,3)</f>
        <v>#N/A</v>
      </c>
      <c r="P176" t="e">
        <f>VLOOKUP($B176,'エントリー表（フィジーク）'!$B$3:$C$61,4)</f>
        <v>#N/A</v>
      </c>
      <c r="Q176">
        <f>VLOOKUP(M176,団体得点データ!B$3:C$42,2)</f>
        <v>10</v>
      </c>
    </row>
    <row r="177" spans="10:17" x14ac:dyDescent="0.55000000000000004">
      <c r="J177" s="1">
        <f t="shared" si="9"/>
        <v>0</v>
      </c>
      <c r="K177">
        <f t="shared" si="10"/>
        <v>0</v>
      </c>
      <c r="L177">
        <f t="shared" si="11"/>
        <v>10000</v>
      </c>
      <c r="M177">
        <f t="shared" si="12"/>
        <v>11</v>
      </c>
      <c r="N177" t="e">
        <f>VLOOKUP($B177,'エントリー表（フィジーク）'!$B:$E,2)</f>
        <v>#N/A</v>
      </c>
      <c r="O177" t="e">
        <f>VLOOKUP($B177,'エントリー表（フィジーク）'!$B:$E,3)</f>
        <v>#N/A</v>
      </c>
      <c r="P177" t="e">
        <f>VLOOKUP($B177,'エントリー表（フィジーク）'!$B$3:$C$61,4)</f>
        <v>#N/A</v>
      </c>
      <c r="Q177">
        <f>VLOOKUP(M177,団体得点データ!B$3:C$42,2)</f>
        <v>10</v>
      </c>
    </row>
    <row r="178" spans="10:17" x14ac:dyDescent="0.55000000000000004">
      <c r="J178" s="1">
        <f t="shared" si="9"/>
        <v>0</v>
      </c>
      <c r="K178">
        <f t="shared" si="10"/>
        <v>0</v>
      </c>
      <c r="L178">
        <f t="shared" si="11"/>
        <v>10000</v>
      </c>
      <c r="M178">
        <f t="shared" si="12"/>
        <v>11</v>
      </c>
      <c r="N178" t="e">
        <f>VLOOKUP($B178,'エントリー表（フィジーク）'!$B:$E,2)</f>
        <v>#N/A</v>
      </c>
      <c r="O178" t="e">
        <f>VLOOKUP($B178,'エントリー表（フィジーク）'!$B:$E,3)</f>
        <v>#N/A</v>
      </c>
      <c r="P178" t="e">
        <f>VLOOKUP($B178,'エントリー表（フィジーク）'!$B$3:$C$61,4)</f>
        <v>#N/A</v>
      </c>
      <c r="Q178">
        <f>VLOOKUP(M178,団体得点データ!B$3:C$42,2)</f>
        <v>10</v>
      </c>
    </row>
    <row r="179" spans="10:17" x14ac:dyDescent="0.55000000000000004">
      <c r="J179" s="1">
        <f t="shared" si="9"/>
        <v>0</v>
      </c>
      <c r="K179">
        <f t="shared" si="10"/>
        <v>0</v>
      </c>
      <c r="L179">
        <f t="shared" si="11"/>
        <v>10000</v>
      </c>
      <c r="M179">
        <f t="shared" si="12"/>
        <v>11</v>
      </c>
      <c r="N179" t="e">
        <f>VLOOKUP($B179,'エントリー表（フィジーク）'!$B:$E,2)</f>
        <v>#N/A</v>
      </c>
      <c r="O179" t="e">
        <f>VLOOKUP($B179,'エントリー表（フィジーク）'!$B:$E,3)</f>
        <v>#N/A</v>
      </c>
      <c r="P179" t="e">
        <f>VLOOKUP($B179,'エントリー表（フィジーク）'!$B$3:$C$61,4)</f>
        <v>#N/A</v>
      </c>
      <c r="Q179">
        <f>VLOOKUP(M179,団体得点データ!B$3:C$42,2)</f>
        <v>10</v>
      </c>
    </row>
    <row r="180" spans="10:17" x14ac:dyDescent="0.55000000000000004">
      <c r="J180" s="1">
        <f t="shared" si="9"/>
        <v>0</v>
      </c>
      <c r="K180">
        <f t="shared" si="10"/>
        <v>0</v>
      </c>
      <c r="L180">
        <f t="shared" si="11"/>
        <v>10000</v>
      </c>
      <c r="M180">
        <f t="shared" si="12"/>
        <v>11</v>
      </c>
      <c r="N180" t="e">
        <f>VLOOKUP($B180,'エントリー表（フィジーク）'!$B:$E,2)</f>
        <v>#N/A</v>
      </c>
      <c r="O180" t="e">
        <f>VLOOKUP($B180,'エントリー表（フィジーク）'!$B:$E,3)</f>
        <v>#N/A</v>
      </c>
      <c r="P180" t="e">
        <f>VLOOKUP($B180,'エントリー表（フィジーク）'!$B$3:$C$61,4)</f>
        <v>#N/A</v>
      </c>
      <c r="Q180">
        <f>VLOOKUP(M180,団体得点データ!B$3:C$42,2)</f>
        <v>10</v>
      </c>
    </row>
    <row r="181" spans="10:17" x14ac:dyDescent="0.55000000000000004">
      <c r="J181" s="1">
        <f t="shared" si="9"/>
        <v>0</v>
      </c>
      <c r="K181">
        <f t="shared" si="10"/>
        <v>0</v>
      </c>
      <c r="L181">
        <f t="shared" si="11"/>
        <v>10000</v>
      </c>
      <c r="M181">
        <f t="shared" si="12"/>
        <v>11</v>
      </c>
      <c r="N181" t="e">
        <f>VLOOKUP($B181,'エントリー表（フィジーク）'!$B:$E,2)</f>
        <v>#N/A</v>
      </c>
      <c r="O181" t="e">
        <f>VLOOKUP($B181,'エントリー表（フィジーク）'!$B:$E,3)</f>
        <v>#N/A</v>
      </c>
      <c r="P181" t="e">
        <f>VLOOKUP($B181,'エントリー表（フィジーク）'!$B$3:$C$61,4)</f>
        <v>#N/A</v>
      </c>
      <c r="Q181">
        <f>VLOOKUP(M181,団体得点データ!B$3:C$42,2)</f>
        <v>10</v>
      </c>
    </row>
    <row r="182" spans="10:17" x14ac:dyDescent="0.55000000000000004">
      <c r="J182" s="1">
        <f t="shared" si="9"/>
        <v>0</v>
      </c>
      <c r="K182">
        <f t="shared" si="10"/>
        <v>0</v>
      </c>
      <c r="L182">
        <f t="shared" si="11"/>
        <v>10000</v>
      </c>
      <c r="M182">
        <f t="shared" si="12"/>
        <v>11</v>
      </c>
      <c r="N182" t="e">
        <f>VLOOKUP($B182,'エントリー表（フィジーク）'!$B:$E,2)</f>
        <v>#N/A</v>
      </c>
      <c r="O182" t="e">
        <f>VLOOKUP($B182,'エントリー表（フィジーク）'!$B:$E,3)</f>
        <v>#N/A</v>
      </c>
      <c r="P182" t="e">
        <f>VLOOKUP($B182,'エントリー表（フィジーク）'!$B$3:$C$61,4)</f>
        <v>#N/A</v>
      </c>
      <c r="Q182">
        <f>VLOOKUP(M182,団体得点データ!B$3:C$42,2)</f>
        <v>10</v>
      </c>
    </row>
    <row r="183" spans="10:17" x14ac:dyDescent="0.55000000000000004">
      <c r="J183" s="1">
        <f t="shared" si="9"/>
        <v>0</v>
      </c>
      <c r="K183">
        <f t="shared" si="10"/>
        <v>0</v>
      </c>
      <c r="L183">
        <f t="shared" si="11"/>
        <v>10000</v>
      </c>
      <c r="M183">
        <f t="shared" si="12"/>
        <v>11</v>
      </c>
      <c r="N183" t="e">
        <f>VLOOKUP($B183,'エントリー表（フィジーク）'!$B:$E,2)</f>
        <v>#N/A</v>
      </c>
      <c r="O183" t="e">
        <f>VLOOKUP($B183,'エントリー表（フィジーク）'!$B:$E,3)</f>
        <v>#N/A</v>
      </c>
      <c r="P183" t="e">
        <f>VLOOKUP($B183,'エントリー表（フィジーク）'!$B$3:$C$61,4)</f>
        <v>#N/A</v>
      </c>
      <c r="Q183">
        <f>VLOOKUP(M183,団体得点データ!B$3:C$42,2)</f>
        <v>10</v>
      </c>
    </row>
    <row r="184" spans="10:17" x14ac:dyDescent="0.55000000000000004">
      <c r="J184" s="1">
        <f t="shared" si="9"/>
        <v>0</v>
      </c>
      <c r="K184">
        <f t="shared" si="10"/>
        <v>0</v>
      </c>
      <c r="L184">
        <f t="shared" si="11"/>
        <v>10000</v>
      </c>
      <c r="M184">
        <f t="shared" si="12"/>
        <v>11</v>
      </c>
      <c r="N184" t="e">
        <f>VLOOKUP($B184,'エントリー表（フィジーク）'!$B:$E,2)</f>
        <v>#N/A</v>
      </c>
      <c r="O184" t="e">
        <f>VLOOKUP($B184,'エントリー表（フィジーク）'!$B:$E,3)</f>
        <v>#N/A</v>
      </c>
      <c r="P184" t="e">
        <f>VLOOKUP($B184,'エントリー表（フィジーク）'!$B$3:$C$61,4)</f>
        <v>#N/A</v>
      </c>
      <c r="Q184">
        <f>VLOOKUP(M184,団体得点データ!B$3:C$42,2)</f>
        <v>10</v>
      </c>
    </row>
    <row r="185" spans="10:17" x14ac:dyDescent="0.55000000000000004">
      <c r="J185" s="1">
        <f t="shared" si="9"/>
        <v>0</v>
      </c>
      <c r="K185">
        <f t="shared" si="10"/>
        <v>0</v>
      </c>
      <c r="L185">
        <f t="shared" si="11"/>
        <v>10000</v>
      </c>
      <c r="M185">
        <f t="shared" si="12"/>
        <v>11</v>
      </c>
      <c r="N185" t="e">
        <f>VLOOKUP($B185,'エントリー表（フィジーク）'!$B:$E,2)</f>
        <v>#N/A</v>
      </c>
      <c r="O185" t="e">
        <f>VLOOKUP($B185,'エントリー表（フィジーク）'!$B:$E,3)</f>
        <v>#N/A</v>
      </c>
      <c r="P185" t="e">
        <f>VLOOKUP($B185,'エントリー表（フィジーク）'!$B$3:$C$61,4)</f>
        <v>#N/A</v>
      </c>
      <c r="Q185">
        <f>VLOOKUP(M185,団体得点データ!B$3:C$42,2)</f>
        <v>10</v>
      </c>
    </row>
    <row r="186" spans="10:17" x14ac:dyDescent="0.55000000000000004">
      <c r="J186" s="1">
        <f t="shared" si="9"/>
        <v>0</v>
      </c>
      <c r="K186">
        <f t="shared" si="10"/>
        <v>0</v>
      </c>
      <c r="L186">
        <f t="shared" si="11"/>
        <v>10000</v>
      </c>
      <c r="M186">
        <f t="shared" si="12"/>
        <v>11</v>
      </c>
      <c r="N186" t="e">
        <f>VLOOKUP($B186,'エントリー表（フィジーク）'!$B:$E,2)</f>
        <v>#N/A</v>
      </c>
      <c r="O186" t="e">
        <f>VLOOKUP($B186,'エントリー表（フィジーク）'!$B:$E,3)</f>
        <v>#N/A</v>
      </c>
      <c r="P186" t="e">
        <f>VLOOKUP($B186,'エントリー表（フィジーク）'!$B$3:$C$61,4)</f>
        <v>#N/A</v>
      </c>
      <c r="Q186">
        <f>VLOOKUP(M186,団体得点データ!B$3:C$42,2)</f>
        <v>10</v>
      </c>
    </row>
    <row r="187" spans="10:17" x14ac:dyDescent="0.55000000000000004">
      <c r="J187" s="1">
        <f t="shared" si="9"/>
        <v>0</v>
      </c>
      <c r="K187">
        <f t="shared" si="10"/>
        <v>0</v>
      </c>
      <c r="L187">
        <f t="shared" si="11"/>
        <v>10000</v>
      </c>
      <c r="M187">
        <f t="shared" si="12"/>
        <v>11</v>
      </c>
      <c r="N187" t="e">
        <f>VLOOKUP($B187,'エントリー表（フィジーク）'!$B:$E,2)</f>
        <v>#N/A</v>
      </c>
      <c r="O187" t="e">
        <f>VLOOKUP($B187,'エントリー表（フィジーク）'!$B:$E,3)</f>
        <v>#N/A</v>
      </c>
      <c r="P187" t="e">
        <f>VLOOKUP($B187,'エントリー表（フィジーク）'!$B$3:$C$61,4)</f>
        <v>#N/A</v>
      </c>
      <c r="Q187">
        <f>VLOOKUP(M187,団体得点データ!B$3:C$42,2)</f>
        <v>10</v>
      </c>
    </row>
    <row r="188" spans="10:17" x14ac:dyDescent="0.55000000000000004">
      <c r="J188" s="1">
        <f t="shared" si="9"/>
        <v>0</v>
      </c>
      <c r="K188">
        <f t="shared" si="10"/>
        <v>0</v>
      </c>
      <c r="L188">
        <f t="shared" si="11"/>
        <v>10000</v>
      </c>
      <c r="M188">
        <f t="shared" si="12"/>
        <v>11</v>
      </c>
      <c r="N188" t="e">
        <f>VLOOKUP($B188,'エントリー表（フィジーク）'!$B:$E,2)</f>
        <v>#N/A</v>
      </c>
      <c r="O188" t="e">
        <f>VLOOKUP($B188,'エントリー表（フィジーク）'!$B:$E,3)</f>
        <v>#N/A</v>
      </c>
      <c r="P188" t="e">
        <f>VLOOKUP($B188,'エントリー表（フィジーク）'!$B$3:$C$61,4)</f>
        <v>#N/A</v>
      </c>
      <c r="Q188">
        <f>VLOOKUP(M188,団体得点データ!B$3:C$42,2)</f>
        <v>10</v>
      </c>
    </row>
    <row r="189" spans="10:17" x14ac:dyDescent="0.55000000000000004">
      <c r="J189" s="1">
        <f t="shared" si="9"/>
        <v>0</v>
      </c>
      <c r="K189">
        <f t="shared" si="10"/>
        <v>0</v>
      </c>
      <c r="L189">
        <f t="shared" si="11"/>
        <v>10000</v>
      </c>
      <c r="M189">
        <f t="shared" si="12"/>
        <v>11</v>
      </c>
      <c r="N189" t="e">
        <f>VLOOKUP($B189,'エントリー表（フィジーク）'!$B:$E,2)</f>
        <v>#N/A</v>
      </c>
      <c r="O189" t="e">
        <f>VLOOKUP($B189,'エントリー表（フィジーク）'!$B:$E,3)</f>
        <v>#N/A</v>
      </c>
      <c r="P189" t="e">
        <f>VLOOKUP($B189,'エントリー表（フィジーク）'!$B$3:$C$61,4)</f>
        <v>#N/A</v>
      </c>
      <c r="Q189">
        <f>VLOOKUP(M189,団体得点データ!B$3:C$42,2)</f>
        <v>10</v>
      </c>
    </row>
    <row r="190" spans="10:17" x14ac:dyDescent="0.55000000000000004">
      <c r="J190" s="1">
        <f t="shared" si="9"/>
        <v>0</v>
      </c>
      <c r="K190">
        <f t="shared" si="10"/>
        <v>0</v>
      </c>
      <c r="L190">
        <f t="shared" si="11"/>
        <v>10000</v>
      </c>
      <c r="M190">
        <f t="shared" si="12"/>
        <v>11</v>
      </c>
      <c r="N190" t="e">
        <f>VLOOKUP($B190,'エントリー表（フィジーク）'!$B:$E,2)</f>
        <v>#N/A</v>
      </c>
      <c r="O190" t="e">
        <f>VLOOKUP($B190,'エントリー表（フィジーク）'!$B:$E,3)</f>
        <v>#N/A</v>
      </c>
      <c r="P190" t="e">
        <f>VLOOKUP($B190,'エントリー表（フィジーク）'!$B$3:$C$61,4)</f>
        <v>#N/A</v>
      </c>
      <c r="Q190">
        <f>VLOOKUP(M190,団体得点データ!B$3:C$42,2)</f>
        <v>10</v>
      </c>
    </row>
    <row r="191" spans="10:17" x14ac:dyDescent="0.55000000000000004">
      <c r="J191" s="1">
        <f t="shared" si="9"/>
        <v>0</v>
      </c>
      <c r="K191">
        <f t="shared" si="10"/>
        <v>0</v>
      </c>
      <c r="L191">
        <f t="shared" si="11"/>
        <v>10000</v>
      </c>
      <c r="M191">
        <f t="shared" si="12"/>
        <v>11</v>
      </c>
      <c r="N191" t="e">
        <f>VLOOKUP($B191,'エントリー表（フィジーク）'!$B:$E,2)</f>
        <v>#N/A</v>
      </c>
      <c r="O191" t="e">
        <f>VLOOKUP($B191,'エントリー表（フィジーク）'!$B:$E,3)</f>
        <v>#N/A</v>
      </c>
      <c r="P191" t="e">
        <f>VLOOKUP($B191,'エントリー表（フィジーク）'!$B$3:$C$61,4)</f>
        <v>#N/A</v>
      </c>
      <c r="Q191">
        <f>VLOOKUP(M191,団体得点データ!B$3:C$42,2)</f>
        <v>10</v>
      </c>
    </row>
    <row r="192" spans="10:17" x14ac:dyDescent="0.55000000000000004">
      <c r="J192" s="1">
        <f t="shared" si="9"/>
        <v>0</v>
      </c>
      <c r="K192">
        <f t="shared" si="10"/>
        <v>0</v>
      </c>
      <c r="L192">
        <f t="shared" si="11"/>
        <v>10000</v>
      </c>
      <c r="M192">
        <f t="shared" si="12"/>
        <v>11</v>
      </c>
      <c r="N192" t="e">
        <f>VLOOKUP($B192,'エントリー表（フィジーク）'!$B:$E,2)</f>
        <v>#N/A</v>
      </c>
      <c r="O192" t="e">
        <f>VLOOKUP($B192,'エントリー表（フィジーク）'!$B:$E,3)</f>
        <v>#N/A</v>
      </c>
      <c r="P192" t="e">
        <f>VLOOKUP($B192,'エントリー表（フィジーク）'!$B$3:$C$61,4)</f>
        <v>#N/A</v>
      </c>
      <c r="Q192">
        <f>VLOOKUP(M192,団体得点データ!B$3:C$42,2)</f>
        <v>10</v>
      </c>
    </row>
    <row r="193" spans="10:17" x14ac:dyDescent="0.55000000000000004">
      <c r="J193" s="1">
        <f t="shared" si="9"/>
        <v>0</v>
      </c>
      <c r="K193">
        <f t="shared" si="10"/>
        <v>0</v>
      </c>
      <c r="L193">
        <f t="shared" si="11"/>
        <v>10000</v>
      </c>
      <c r="M193">
        <f t="shared" si="12"/>
        <v>11</v>
      </c>
      <c r="N193" t="e">
        <f>VLOOKUP($B193,'エントリー表（フィジーク）'!$B:$E,2)</f>
        <v>#N/A</v>
      </c>
      <c r="O193" t="e">
        <f>VLOOKUP($B193,'エントリー表（フィジーク）'!$B:$E,3)</f>
        <v>#N/A</v>
      </c>
      <c r="P193" t="e">
        <f>VLOOKUP($B193,'エントリー表（フィジーク）'!$B$3:$C$61,4)</f>
        <v>#N/A</v>
      </c>
      <c r="Q193">
        <f>VLOOKUP(M193,団体得点データ!B$3:C$42,2)</f>
        <v>10</v>
      </c>
    </row>
    <row r="194" spans="10:17" x14ac:dyDescent="0.55000000000000004">
      <c r="J194" s="1">
        <f t="shared" si="9"/>
        <v>0</v>
      </c>
      <c r="K194">
        <f t="shared" si="10"/>
        <v>0</v>
      </c>
      <c r="L194">
        <f t="shared" si="11"/>
        <v>10000</v>
      </c>
      <c r="M194">
        <f t="shared" si="12"/>
        <v>11</v>
      </c>
      <c r="N194" t="e">
        <f>VLOOKUP($B194,'エントリー表（フィジーク）'!$B:$E,2)</f>
        <v>#N/A</v>
      </c>
      <c r="O194" t="e">
        <f>VLOOKUP($B194,'エントリー表（フィジーク）'!$B:$E,3)</f>
        <v>#N/A</v>
      </c>
      <c r="P194" t="e">
        <f>VLOOKUP($B194,'エントリー表（フィジーク）'!$B$3:$C$61,4)</f>
        <v>#N/A</v>
      </c>
      <c r="Q194">
        <f>VLOOKUP(M194,団体得点データ!B$3:C$42,2)</f>
        <v>10</v>
      </c>
    </row>
    <row r="195" spans="10:17" x14ac:dyDescent="0.55000000000000004">
      <c r="J195" s="1">
        <f t="shared" si="9"/>
        <v>0</v>
      </c>
      <c r="K195">
        <f t="shared" si="10"/>
        <v>0</v>
      </c>
      <c r="L195">
        <f t="shared" si="11"/>
        <v>10000</v>
      </c>
      <c r="M195">
        <f t="shared" si="12"/>
        <v>11</v>
      </c>
      <c r="N195" t="e">
        <f>VLOOKUP($B195,'エントリー表（フィジーク）'!$B:$E,2)</f>
        <v>#N/A</v>
      </c>
      <c r="O195" t="e">
        <f>VLOOKUP($B195,'エントリー表（フィジーク）'!$B:$E,3)</f>
        <v>#N/A</v>
      </c>
      <c r="P195" t="e">
        <f>VLOOKUP($B195,'エントリー表（フィジーク）'!$B$3:$C$61,4)</f>
        <v>#N/A</v>
      </c>
      <c r="Q195">
        <f>VLOOKUP(M195,団体得点データ!B$3:C$42,2)</f>
        <v>10</v>
      </c>
    </row>
    <row r="196" spans="10:17" x14ac:dyDescent="0.55000000000000004">
      <c r="J196" s="1">
        <f t="shared" si="9"/>
        <v>0</v>
      </c>
      <c r="K196">
        <f t="shared" si="10"/>
        <v>0</v>
      </c>
      <c r="L196">
        <f t="shared" si="11"/>
        <v>10000</v>
      </c>
      <c r="M196">
        <f t="shared" si="12"/>
        <v>11</v>
      </c>
      <c r="N196" t="e">
        <f>VLOOKUP($B196,'エントリー表（フィジーク）'!$B:$E,2)</f>
        <v>#N/A</v>
      </c>
      <c r="O196" t="e">
        <f>VLOOKUP($B196,'エントリー表（フィジーク）'!$B:$E,3)</f>
        <v>#N/A</v>
      </c>
      <c r="P196" t="e">
        <f>VLOOKUP($B196,'エントリー表（フィジーク）'!$B$3:$C$61,4)</f>
        <v>#N/A</v>
      </c>
      <c r="Q196">
        <f>VLOOKUP(M196,団体得点データ!B$3:C$42,2)</f>
        <v>10</v>
      </c>
    </row>
    <row r="197" spans="10:17" x14ac:dyDescent="0.55000000000000004">
      <c r="J197" s="1">
        <f t="shared" si="9"/>
        <v>0</v>
      </c>
      <c r="K197">
        <f t="shared" si="10"/>
        <v>0</v>
      </c>
      <c r="L197">
        <f t="shared" si="11"/>
        <v>10000</v>
      </c>
      <c r="M197">
        <f t="shared" si="12"/>
        <v>11</v>
      </c>
      <c r="N197" t="e">
        <f>VLOOKUP($B197,'エントリー表（フィジーク）'!$B:$E,2)</f>
        <v>#N/A</v>
      </c>
      <c r="O197" t="e">
        <f>VLOOKUP($B197,'エントリー表（フィジーク）'!$B:$E,3)</f>
        <v>#N/A</v>
      </c>
      <c r="P197" t="e">
        <f>VLOOKUP($B197,'エントリー表（フィジーク）'!$B$3:$C$61,4)</f>
        <v>#N/A</v>
      </c>
      <c r="Q197">
        <f>VLOOKUP(M197,団体得点データ!B$3:C$42,2)</f>
        <v>10</v>
      </c>
    </row>
    <row r="198" spans="10:17" x14ac:dyDescent="0.55000000000000004">
      <c r="J198" s="1">
        <f t="shared" ref="J198:J261" si="13">SUM(C198:I198)-MIN(C198:I198)-MAX(C198:I198)</f>
        <v>0</v>
      </c>
      <c r="K198">
        <f t="shared" ref="K198:K261" si="14">SUM(C198:I198)</f>
        <v>0</v>
      </c>
      <c r="L198">
        <f t="shared" ref="L198:L261" si="15">IF(K198=0, 10000, J198+K198/1000)</f>
        <v>10000</v>
      </c>
      <c r="M198">
        <f t="shared" ref="M198:M261" si="16">_xlfn.RANK.EQ(L198, L$5:L$476, 1)</f>
        <v>11</v>
      </c>
      <c r="N198" t="e">
        <f>VLOOKUP($B198,'エントリー表（フィジーク）'!$B:$E,2)</f>
        <v>#N/A</v>
      </c>
      <c r="O198" t="e">
        <f>VLOOKUP($B198,'エントリー表（フィジーク）'!$B:$E,3)</f>
        <v>#N/A</v>
      </c>
      <c r="P198" t="e">
        <f>VLOOKUP($B198,'エントリー表（フィジーク）'!$B$3:$C$61,4)</f>
        <v>#N/A</v>
      </c>
      <c r="Q198">
        <f>VLOOKUP(M198,団体得点データ!B$3:C$42,2)</f>
        <v>10</v>
      </c>
    </row>
    <row r="199" spans="10:17" x14ac:dyDescent="0.55000000000000004">
      <c r="J199" s="1">
        <f t="shared" si="13"/>
        <v>0</v>
      </c>
      <c r="K199">
        <f t="shared" si="14"/>
        <v>0</v>
      </c>
      <c r="L199">
        <f t="shared" si="15"/>
        <v>10000</v>
      </c>
      <c r="M199">
        <f t="shared" si="16"/>
        <v>11</v>
      </c>
      <c r="N199" t="e">
        <f>VLOOKUP($B199,'エントリー表（フィジーク）'!$B:$E,2)</f>
        <v>#N/A</v>
      </c>
      <c r="O199" t="e">
        <f>VLOOKUP($B199,'エントリー表（フィジーク）'!$B:$E,3)</f>
        <v>#N/A</v>
      </c>
      <c r="P199" t="e">
        <f>VLOOKUP($B199,'エントリー表（フィジーク）'!$B$3:$C$61,4)</f>
        <v>#N/A</v>
      </c>
      <c r="Q199">
        <f>VLOOKUP(M199,団体得点データ!B$3:C$42,2)</f>
        <v>10</v>
      </c>
    </row>
    <row r="200" spans="10:17" x14ac:dyDescent="0.55000000000000004">
      <c r="J200" s="1">
        <f t="shared" si="13"/>
        <v>0</v>
      </c>
      <c r="K200">
        <f t="shared" si="14"/>
        <v>0</v>
      </c>
      <c r="L200">
        <f t="shared" si="15"/>
        <v>10000</v>
      </c>
      <c r="M200">
        <f t="shared" si="16"/>
        <v>11</v>
      </c>
      <c r="N200" t="e">
        <f>VLOOKUP($B200,'エントリー表（フィジーク）'!$B:$E,2)</f>
        <v>#N/A</v>
      </c>
      <c r="O200" t="e">
        <f>VLOOKUP($B200,'エントリー表（フィジーク）'!$B:$E,3)</f>
        <v>#N/A</v>
      </c>
      <c r="P200" t="e">
        <f>VLOOKUP($B200,'エントリー表（フィジーク）'!$B$3:$C$61,4)</f>
        <v>#N/A</v>
      </c>
      <c r="Q200">
        <f>VLOOKUP(M200,団体得点データ!B$3:C$42,2)</f>
        <v>10</v>
      </c>
    </row>
    <row r="201" spans="10:17" x14ac:dyDescent="0.55000000000000004">
      <c r="J201" s="1">
        <f t="shared" si="13"/>
        <v>0</v>
      </c>
      <c r="K201">
        <f t="shared" si="14"/>
        <v>0</v>
      </c>
      <c r="L201">
        <f t="shared" si="15"/>
        <v>10000</v>
      </c>
      <c r="M201">
        <f t="shared" si="16"/>
        <v>11</v>
      </c>
      <c r="N201" t="e">
        <f>VLOOKUP($B201,'エントリー表（フィジーク）'!$B:$E,2)</f>
        <v>#N/A</v>
      </c>
      <c r="O201" t="e">
        <f>VLOOKUP($B201,'エントリー表（フィジーク）'!$B:$E,3)</f>
        <v>#N/A</v>
      </c>
      <c r="P201" t="e">
        <f>VLOOKUP($B201,'エントリー表（フィジーク）'!$B$3:$C$61,4)</f>
        <v>#N/A</v>
      </c>
      <c r="Q201">
        <f>VLOOKUP(M201,団体得点データ!B$3:C$42,2)</f>
        <v>10</v>
      </c>
    </row>
    <row r="202" spans="10:17" x14ac:dyDescent="0.55000000000000004">
      <c r="J202" s="1">
        <f t="shared" si="13"/>
        <v>0</v>
      </c>
      <c r="K202">
        <f t="shared" si="14"/>
        <v>0</v>
      </c>
      <c r="L202">
        <f t="shared" si="15"/>
        <v>10000</v>
      </c>
      <c r="M202">
        <f t="shared" si="16"/>
        <v>11</v>
      </c>
      <c r="N202" t="e">
        <f>VLOOKUP($B202,'エントリー表（フィジーク）'!$B:$E,2)</f>
        <v>#N/A</v>
      </c>
      <c r="O202" t="e">
        <f>VLOOKUP($B202,'エントリー表（フィジーク）'!$B:$E,3)</f>
        <v>#N/A</v>
      </c>
      <c r="P202" t="e">
        <f>VLOOKUP($B202,'エントリー表（フィジーク）'!$B$3:$C$61,4)</f>
        <v>#N/A</v>
      </c>
      <c r="Q202">
        <f>VLOOKUP(M202,団体得点データ!B$3:C$42,2)</f>
        <v>10</v>
      </c>
    </row>
    <row r="203" spans="10:17" x14ac:dyDescent="0.55000000000000004">
      <c r="J203" s="1">
        <f t="shared" si="13"/>
        <v>0</v>
      </c>
      <c r="K203">
        <f t="shared" si="14"/>
        <v>0</v>
      </c>
      <c r="L203">
        <f t="shared" si="15"/>
        <v>10000</v>
      </c>
      <c r="M203">
        <f t="shared" si="16"/>
        <v>11</v>
      </c>
      <c r="N203" t="e">
        <f>VLOOKUP($B203,'エントリー表（フィジーク）'!$B:$E,2)</f>
        <v>#N/A</v>
      </c>
      <c r="O203" t="e">
        <f>VLOOKUP($B203,'エントリー表（フィジーク）'!$B:$E,3)</f>
        <v>#N/A</v>
      </c>
      <c r="P203" t="e">
        <f>VLOOKUP($B203,'エントリー表（フィジーク）'!$B$3:$C$61,4)</f>
        <v>#N/A</v>
      </c>
      <c r="Q203">
        <f>VLOOKUP(M203,団体得点データ!B$3:C$42,2)</f>
        <v>10</v>
      </c>
    </row>
    <row r="204" spans="10:17" x14ac:dyDescent="0.55000000000000004">
      <c r="J204" s="1">
        <f t="shared" si="13"/>
        <v>0</v>
      </c>
      <c r="K204">
        <f t="shared" si="14"/>
        <v>0</v>
      </c>
      <c r="L204">
        <f t="shared" si="15"/>
        <v>10000</v>
      </c>
      <c r="M204">
        <f t="shared" si="16"/>
        <v>11</v>
      </c>
      <c r="N204" t="e">
        <f>VLOOKUP($B204,'エントリー表（フィジーク）'!$B:$E,2)</f>
        <v>#N/A</v>
      </c>
      <c r="O204" t="e">
        <f>VLOOKUP($B204,'エントリー表（フィジーク）'!$B:$E,3)</f>
        <v>#N/A</v>
      </c>
      <c r="P204" t="e">
        <f>VLOOKUP($B204,'エントリー表（フィジーク）'!$B$3:$C$61,4)</f>
        <v>#N/A</v>
      </c>
      <c r="Q204">
        <f>VLOOKUP(M204,団体得点データ!B$3:C$42,2)</f>
        <v>10</v>
      </c>
    </row>
    <row r="205" spans="10:17" x14ac:dyDescent="0.55000000000000004">
      <c r="J205" s="1">
        <f t="shared" si="13"/>
        <v>0</v>
      </c>
      <c r="K205">
        <f t="shared" si="14"/>
        <v>0</v>
      </c>
      <c r="L205">
        <f t="shared" si="15"/>
        <v>10000</v>
      </c>
      <c r="M205">
        <f t="shared" si="16"/>
        <v>11</v>
      </c>
      <c r="N205" t="e">
        <f>VLOOKUP($B205,'エントリー表（フィジーク）'!$B:$E,2)</f>
        <v>#N/A</v>
      </c>
      <c r="O205" t="e">
        <f>VLOOKUP($B205,'エントリー表（フィジーク）'!$B:$E,3)</f>
        <v>#N/A</v>
      </c>
      <c r="P205" t="e">
        <f>VLOOKUP($B205,'エントリー表（フィジーク）'!$B$3:$C$61,4)</f>
        <v>#N/A</v>
      </c>
      <c r="Q205">
        <f>VLOOKUP(M205,団体得点データ!B$3:C$42,2)</f>
        <v>10</v>
      </c>
    </row>
    <row r="206" spans="10:17" x14ac:dyDescent="0.55000000000000004">
      <c r="J206" s="1">
        <f t="shared" si="13"/>
        <v>0</v>
      </c>
      <c r="K206">
        <f t="shared" si="14"/>
        <v>0</v>
      </c>
      <c r="L206">
        <f t="shared" si="15"/>
        <v>10000</v>
      </c>
      <c r="M206">
        <f t="shared" si="16"/>
        <v>11</v>
      </c>
      <c r="N206" t="e">
        <f>VLOOKUP($B206,'エントリー表（フィジーク）'!$B:$E,2)</f>
        <v>#N/A</v>
      </c>
      <c r="O206" t="e">
        <f>VLOOKUP($B206,'エントリー表（フィジーク）'!$B:$E,3)</f>
        <v>#N/A</v>
      </c>
      <c r="P206" t="e">
        <f>VLOOKUP($B206,'エントリー表（フィジーク）'!$B$3:$C$61,4)</f>
        <v>#N/A</v>
      </c>
      <c r="Q206">
        <f>VLOOKUP(M206,団体得点データ!B$3:C$42,2)</f>
        <v>10</v>
      </c>
    </row>
    <row r="207" spans="10:17" x14ac:dyDescent="0.55000000000000004">
      <c r="J207" s="1">
        <f t="shared" si="13"/>
        <v>0</v>
      </c>
      <c r="K207">
        <f t="shared" si="14"/>
        <v>0</v>
      </c>
      <c r="L207">
        <f t="shared" si="15"/>
        <v>10000</v>
      </c>
      <c r="M207">
        <f t="shared" si="16"/>
        <v>11</v>
      </c>
      <c r="N207" t="e">
        <f>VLOOKUP($B207,'エントリー表（フィジーク）'!$B:$E,2)</f>
        <v>#N/A</v>
      </c>
      <c r="O207" t="e">
        <f>VLOOKUP($B207,'エントリー表（フィジーク）'!$B:$E,3)</f>
        <v>#N/A</v>
      </c>
      <c r="P207" t="e">
        <f>VLOOKUP($B207,'エントリー表（フィジーク）'!$B$3:$C$61,4)</f>
        <v>#N/A</v>
      </c>
      <c r="Q207">
        <f>VLOOKUP(M207,団体得点データ!B$3:C$42,2)</f>
        <v>10</v>
      </c>
    </row>
    <row r="208" spans="10:17" x14ac:dyDescent="0.55000000000000004">
      <c r="J208" s="1">
        <f t="shared" si="13"/>
        <v>0</v>
      </c>
      <c r="K208">
        <f t="shared" si="14"/>
        <v>0</v>
      </c>
      <c r="L208">
        <f t="shared" si="15"/>
        <v>10000</v>
      </c>
      <c r="M208">
        <f t="shared" si="16"/>
        <v>11</v>
      </c>
      <c r="N208" t="e">
        <f>VLOOKUP($B208,'エントリー表（フィジーク）'!$B:$E,2)</f>
        <v>#N/A</v>
      </c>
      <c r="O208" t="e">
        <f>VLOOKUP($B208,'エントリー表（フィジーク）'!$B:$E,3)</f>
        <v>#N/A</v>
      </c>
      <c r="P208" t="e">
        <f>VLOOKUP($B208,'エントリー表（フィジーク）'!$B$3:$C$61,4)</f>
        <v>#N/A</v>
      </c>
      <c r="Q208">
        <f>VLOOKUP(M208,団体得点データ!B$3:C$42,2)</f>
        <v>10</v>
      </c>
    </row>
    <row r="209" spans="10:17" x14ac:dyDescent="0.55000000000000004">
      <c r="J209" s="1">
        <f t="shared" si="13"/>
        <v>0</v>
      </c>
      <c r="K209">
        <f t="shared" si="14"/>
        <v>0</v>
      </c>
      <c r="L209">
        <f t="shared" si="15"/>
        <v>10000</v>
      </c>
      <c r="M209">
        <f t="shared" si="16"/>
        <v>11</v>
      </c>
      <c r="N209" t="e">
        <f>VLOOKUP($B209,'エントリー表（フィジーク）'!$B:$E,2)</f>
        <v>#N/A</v>
      </c>
      <c r="O209" t="e">
        <f>VLOOKUP($B209,'エントリー表（フィジーク）'!$B:$E,3)</f>
        <v>#N/A</v>
      </c>
      <c r="P209" t="e">
        <f>VLOOKUP($B209,'エントリー表（フィジーク）'!$B$3:$C$61,4)</f>
        <v>#N/A</v>
      </c>
      <c r="Q209">
        <f>VLOOKUP(M209,団体得点データ!B$3:C$42,2)</f>
        <v>10</v>
      </c>
    </row>
    <row r="210" spans="10:17" x14ac:dyDescent="0.55000000000000004">
      <c r="J210" s="1">
        <f t="shared" si="13"/>
        <v>0</v>
      </c>
      <c r="K210">
        <f t="shared" si="14"/>
        <v>0</v>
      </c>
      <c r="L210">
        <f t="shared" si="15"/>
        <v>10000</v>
      </c>
      <c r="M210">
        <f t="shared" si="16"/>
        <v>11</v>
      </c>
      <c r="N210" t="e">
        <f>VLOOKUP($B210,'エントリー表（フィジーク）'!$B:$E,2)</f>
        <v>#N/A</v>
      </c>
      <c r="O210" t="e">
        <f>VLOOKUP($B210,'エントリー表（フィジーク）'!$B:$E,3)</f>
        <v>#N/A</v>
      </c>
      <c r="P210" t="e">
        <f>VLOOKUP($B210,'エントリー表（フィジーク）'!$B$3:$C$61,4)</f>
        <v>#N/A</v>
      </c>
      <c r="Q210">
        <f>VLOOKUP(M210,団体得点データ!B$3:C$42,2)</f>
        <v>10</v>
      </c>
    </row>
    <row r="211" spans="10:17" x14ac:dyDescent="0.55000000000000004">
      <c r="J211" s="1">
        <f t="shared" si="13"/>
        <v>0</v>
      </c>
      <c r="K211">
        <f t="shared" si="14"/>
        <v>0</v>
      </c>
      <c r="L211">
        <f t="shared" si="15"/>
        <v>10000</v>
      </c>
      <c r="M211">
        <f t="shared" si="16"/>
        <v>11</v>
      </c>
      <c r="N211" t="e">
        <f>VLOOKUP($B211,'エントリー表（フィジーク）'!$B:$E,2)</f>
        <v>#N/A</v>
      </c>
      <c r="O211" t="e">
        <f>VLOOKUP($B211,'エントリー表（フィジーク）'!$B:$E,3)</f>
        <v>#N/A</v>
      </c>
      <c r="P211" t="e">
        <f>VLOOKUP($B211,'エントリー表（フィジーク）'!$B$3:$C$61,4)</f>
        <v>#N/A</v>
      </c>
      <c r="Q211">
        <f>VLOOKUP(M211,団体得点データ!B$3:C$42,2)</f>
        <v>10</v>
      </c>
    </row>
    <row r="212" spans="10:17" x14ac:dyDescent="0.55000000000000004">
      <c r="J212" s="1">
        <f t="shared" si="13"/>
        <v>0</v>
      </c>
      <c r="K212">
        <f t="shared" si="14"/>
        <v>0</v>
      </c>
      <c r="L212">
        <f t="shared" si="15"/>
        <v>10000</v>
      </c>
      <c r="M212">
        <f t="shared" si="16"/>
        <v>11</v>
      </c>
      <c r="N212" t="e">
        <f>VLOOKUP($B212,'エントリー表（フィジーク）'!$B:$E,2)</f>
        <v>#N/A</v>
      </c>
      <c r="O212" t="e">
        <f>VLOOKUP($B212,'エントリー表（フィジーク）'!$B:$E,3)</f>
        <v>#N/A</v>
      </c>
      <c r="P212" t="e">
        <f>VLOOKUP($B212,'エントリー表（フィジーク）'!$B$3:$C$61,4)</f>
        <v>#N/A</v>
      </c>
      <c r="Q212">
        <f>VLOOKUP(M212,団体得点データ!B$3:C$42,2)</f>
        <v>10</v>
      </c>
    </row>
    <row r="213" spans="10:17" x14ac:dyDescent="0.55000000000000004">
      <c r="J213" s="1">
        <f t="shared" si="13"/>
        <v>0</v>
      </c>
      <c r="K213">
        <f t="shared" si="14"/>
        <v>0</v>
      </c>
      <c r="L213">
        <f t="shared" si="15"/>
        <v>10000</v>
      </c>
      <c r="M213">
        <f t="shared" si="16"/>
        <v>11</v>
      </c>
      <c r="N213" t="e">
        <f>VLOOKUP($B213,'エントリー表（フィジーク）'!$B:$E,2)</f>
        <v>#N/A</v>
      </c>
      <c r="O213" t="e">
        <f>VLOOKUP($B213,'エントリー表（フィジーク）'!$B:$E,3)</f>
        <v>#N/A</v>
      </c>
      <c r="P213" t="e">
        <f>VLOOKUP($B213,'エントリー表（フィジーク）'!$B$3:$C$61,4)</f>
        <v>#N/A</v>
      </c>
      <c r="Q213">
        <f>VLOOKUP(M213,団体得点データ!B$3:C$42,2)</f>
        <v>10</v>
      </c>
    </row>
    <row r="214" spans="10:17" x14ac:dyDescent="0.55000000000000004">
      <c r="J214" s="1">
        <f t="shared" si="13"/>
        <v>0</v>
      </c>
      <c r="K214">
        <f t="shared" si="14"/>
        <v>0</v>
      </c>
      <c r="L214">
        <f t="shared" si="15"/>
        <v>10000</v>
      </c>
      <c r="M214">
        <f t="shared" si="16"/>
        <v>11</v>
      </c>
      <c r="N214" t="e">
        <f>VLOOKUP($B214,'エントリー表（フィジーク）'!$B:$E,2)</f>
        <v>#N/A</v>
      </c>
      <c r="O214" t="e">
        <f>VLOOKUP($B214,'エントリー表（フィジーク）'!$B:$E,3)</f>
        <v>#N/A</v>
      </c>
      <c r="P214" t="e">
        <f>VLOOKUP($B214,'エントリー表（フィジーク）'!$B$3:$C$61,4)</f>
        <v>#N/A</v>
      </c>
      <c r="Q214">
        <f>VLOOKUP(M214,団体得点データ!B$3:C$42,2)</f>
        <v>10</v>
      </c>
    </row>
    <row r="215" spans="10:17" x14ac:dyDescent="0.55000000000000004">
      <c r="J215" s="1">
        <f t="shared" si="13"/>
        <v>0</v>
      </c>
      <c r="K215">
        <f t="shared" si="14"/>
        <v>0</v>
      </c>
      <c r="L215">
        <f t="shared" si="15"/>
        <v>10000</v>
      </c>
      <c r="M215">
        <f t="shared" si="16"/>
        <v>11</v>
      </c>
      <c r="N215" t="e">
        <f>VLOOKUP($B215,'エントリー表（フィジーク）'!$B:$E,2)</f>
        <v>#N/A</v>
      </c>
      <c r="O215" t="e">
        <f>VLOOKUP($B215,'エントリー表（フィジーク）'!$B:$E,3)</f>
        <v>#N/A</v>
      </c>
      <c r="P215" t="e">
        <f>VLOOKUP($B215,'エントリー表（フィジーク）'!$B$3:$C$61,4)</f>
        <v>#N/A</v>
      </c>
      <c r="Q215">
        <f>VLOOKUP(M215,団体得点データ!B$3:C$42,2)</f>
        <v>10</v>
      </c>
    </row>
    <row r="216" spans="10:17" x14ac:dyDescent="0.55000000000000004">
      <c r="J216" s="1">
        <f t="shared" si="13"/>
        <v>0</v>
      </c>
      <c r="K216">
        <f t="shared" si="14"/>
        <v>0</v>
      </c>
      <c r="L216">
        <f t="shared" si="15"/>
        <v>10000</v>
      </c>
      <c r="M216">
        <f t="shared" si="16"/>
        <v>11</v>
      </c>
      <c r="N216" t="e">
        <f>VLOOKUP($B216,'エントリー表（フィジーク）'!$B:$E,2)</f>
        <v>#N/A</v>
      </c>
      <c r="O216" t="e">
        <f>VLOOKUP($B216,'エントリー表（フィジーク）'!$B:$E,3)</f>
        <v>#N/A</v>
      </c>
      <c r="P216" t="e">
        <f>VLOOKUP($B216,'エントリー表（フィジーク）'!$B$3:$C$61,4)</f>
        <v>#N/A</v>
      </c>
      <c r="Q216">
        <f>VLOOKUP(M216,団体得点データ!B$3:C$42,2)</f>
        <v>10</v>
      </c>
    </row>
    <row r="217" spans="10:17" x14ac:dyDescent="0.55000000000000004">
      <c r="J217" s="1">
        <f t="shared" si="13"/>
        <v>0</v>
      </c>
      <c r="K217">
        <f t="shared" si="14"/>
        <v>0</v>
      </c>
      <c r="L217">
        <f t="shared" si="15"/>
        <v>10000</v>
      </c>
      <c r="M217">
        <f t="shared" si="16"/>
        <v>11</v>
      </c>
      <c r="N217" t="e">
        <f>VLOOKUP($B217,'エントリー表（フィジーク）'!$B:$E,2)</f>
        <v>#N/A</v>
      </c>
      <c r="O217" t="e">
        <f>VLOOKUP($B217,'エントリー表（フィジーク）'!$B:$E,3)</f>
        <v>#N/A</v>
      </c>
      <c r="P217" t="e">
        <f>VLOOKUP($B217,'エントリー表（フィジーク）'!$B$3:$C$61,4)</f>
        <v>#N/A</v>
      </c>
      <c r="Q217">
        <f>VLOOKUP(M217,団体得点データ!B$3:C$42,2)</f>
        <v>10</v>
      </c>
    </row>
    <row r="218" spans="10:17" x14ac:dyDescent="0.55000000000000004">
      <c r="J218" s="1">
        <f t="shared" si="13"/>
        <v>0</v>
      </c>
      <c r="K218">
        <f t="shared" si="14"/>
        <v>0</v>
      </c>
      <c r="L218">
        <f t="shared" si="15"/>
        <v>10000</v>
      </c>
      <c r="M218">
        <f t="shared" si="16"/>
        <v>11</v>
      </c>
      <c r="N218" t="e">
        <f>VLOOKUP($B218,'エントリー表（フィジーク）'!$B:$E,2)</f>
        <v>#N/A</v>
      </c>
      <c r="O218" t="e">
        <f>VLOOKUP($B218,'エントリー表（フィジーク）'!$B:$E,3)</f>
        <v>#N/A</v>
      </c>
      <c r="P218" t="e">
        <f>VLOOKUP($B218,'エントリー表（フィジーク）'!$B$3:$C$61,4)</f>
        <v>#N/A</v>
      </c>
      <c r="Q218">
        <f>VLOOKUP(M218,団体得点データ!B$3:C$42,2)</f>
        <v>10</v>
      </c>
    </row>
    <row r="219" spans="10:17" x14ac:dyDescent="0.55000000000000004">
      <c r="J219" s="1">
        <f t="shared" si="13"/>
        <v>0</v>
      </c>
      <c r="K219">
        <f t="shared" si="14"/>
        <v>0</v>
      </c>
      <c r="L219">
        <f t="shared" si="15"/>
        <v>10000</v>
      </c>
      <c r="M219">
        <f t="shared" si="16"/>
        <v>11</v>
      </c>
      <c r="N219" t="e">
        <f>VLOOKUP($B219,'エントリー表（フィジーク）'!$B:$E,2)</f>
        <v>#N/A</v>
      </c>
      <c r="O219" t="e">
        <f>VLOOKUP($B219,'エントリー表（フィジーク）'!$B:$E,3)</f>
        <v>#N/A</v>
      </c>
      <c r="P219" t="e">
        <f>VLOOKUP($B219,'エントリー表（フィジーク）'!$B$3:$C$61,4)</f>
        <v>#N/A</v>
      </c>
      <c r="Q219">
        <f>VLOOKUP(M219,団体得点データ!B$3:C$42,2)</f>
        <v>10</v>
      </c>
    </row>
    <row r="220" spans="10:17" x14ac:dyDescent="0.55000000000000004">
      <c r="J220" s="1">
        <f t="shared" si="13"/>
        <v>0</v>
      </c>
      <c r="K220">
        <f t="shared" si="14"/>
        <v>0</v>
      </c>
      <c r="L220">
        <f t="shared" si="15"/>
        <v>10000</v>
      </c>
      <c r="M220">
        <f t="shared" si="16"/>
        <v>11</v>
      </c>
      <c r="N220" t="e">
        <f>VLOOKUP($B220,'エントリー表（フィジーク）'!$B:$E,2)</f>
        <v>#N/A</v>
      </c>
      <c r="O220" t="e">
        <f>VLOOKUP($B220,'エントリー表（フィジーク）'!$B:$E,3)</f>
        <v>#N/A</v>
      </c>
      <c r="P220" t="e">
        <f>VLOOKUP($B220,'エントリー表（フィジーク）'!$B$3:$C$61,4)</f>
        <v>#N/A</v>
      </c>
      <c r="Q220">
        <f>VLOOKUP(M220,団体得点データ!B$3:C$42,2)</f>
        <v>10</v>
      </c>
    </row>
    <row r="221" spans="10:17" x14ac:dyDescent="0.55000000000000004">
      <c r="J221" s="1">
        <f t="shared" si="13"/>
        <v>0</v>
      </c>
      <c r="K221">
        <f t="shared" si="14"/>
        <v>0</v>
      </c>
      <c r="L221">
        <f t="shared" si="15"/>
        <v>10000</v>
      </c>
      <c r="M221">
        <f t="shared" si="16"/>
        <v>11</v>
      </c>
      <c r="N221" t="e">
        <f>VLOOKUP($B221,'エントリー表（フィジーク）'!$B:$E,2)</f>
        <v>#N/A</v>
      </c>
      <c r="O221" t="e">
        <f>VLOOKUP($B221,'エントリー表（フィジーク）'!$B:$E,3)</f>
        <v>#N/A</v>
      </c>
      <c r="P221" t="e">
        <f>VLOOKUP($B221,'エントリー表（フィジーク）'!$B$3:$C$61,4)</f>
        <v>#N/A</v>
      </c>
      <c r="Q221">
        <f>VLOOKUP(M221,団体得点データ!B$3:C$42,2)</f>
        <v>10</v>
      </c>
    </row>
    <row r="222" spans="10:17" x14ac:dyDescent="0.55000000000000004">
      <c r="J222" s="1">
        <f t="shared" si="13"/>
        <v>0</v>
      </c>
      <c r="K222">
        <f t="shared" si="14"/>
        <v>0</v>
      </c>
      <c r="L222">
        <f t="shared" si="15"/>
        <v>10000</v>
      </c>
      <c r="M222">
        <f t="shared" si="16"/>
        <v>11</v>
      </c>
      <c r="N222" t="e">
        <f>VLOOKUP($B222,'エントリー表（フィジーク）'!$B:$E,2)</f>
        <v>#N/A</v>
      </c>
      <c r="O222" t="e">
        <f>VLOOKUP($B222,'エントリー表（フィジーク）'!$B:$E,3)</f>
        <v>#N/A</v>
      </c>
      <c r="P222" t="e">
        <f>VLOOKUP($B222,'エントリー表（フィジーク）'!$B$3:$C$61,4)</f>
        <v>#N/A</v>
      </c>
      <c r="Q222">
        <f>VLOOKUP(M222,団体得点データ!B$3:C$42,2)</f>
        <v>10</v>
      </c>
    </row>
    <row r="223" spans="10:17" x14ac:dyDescent="0.55000000000000004">
      <c r="J223" s="1">
        <f t="shared" si="13"/>
        <v>0</v>
      </c>
      <c r="K223">
        <f t="shared" si="14"/>
        <v>0</v>
      </c>
      <c r="L223">
        <f t="shared" si="15"/>
        <v>10000</v>
      </c>
      <c r="M223">
        <f t="shared" si="16"/>
        <v>11</v>
      </c>
      <c r="N223" t="e">
        <f>VLOOKUP($B223,'エントリー表（フィジーク）'!$B:$E,2)</f>
        <v>#N/A</v>
      </c>
      <c r="O223" t="e">
        <f>VLOOKUP($B223,'エントリー表（フィジーク）'!$B:$E,3)</f>
        <v>#N/A</v>
      </c>
      <c r="P223" t="e">
        <f>VLOOKUP($B223,'エントリー表（フィジーク）'!$B$3:$C$61,4)</f>
        <v>#N/A</v>
      </c>
      <c r="Q223">
        <f>VLOOKUP(M223,団体得点データ!B$3:C$42,2)</f>
        <v>10</v>
      </c>
    </row>
    <row r="224" spans="10:17" x14ac:dyDescent="0.55000000000000004">
      <c r="J224" s="1">
        <f t="shared" si="13"/>
        <v>0</v>
      </c>
      <c r="K224">
        <f t="shared" si="14"/>
        <v>0</v>
      </c>
      <c r="L224">
        <f t="shared" si="15"/>
        <v>10000</v>
      </c>
      <c r="M224">
        <f t="shared" si="16"/>
        <v>11</v>
      </c>
      <c r="N224" t="e">
        <f>VLOOKUP($B224,'エントリー表（フィジーク）'!$B:$E,2)</f>
        <v>#N/A</v>
      </c>
      <c r="O224" t="e">
        <f>VLOOKUP($B224,'エントリー表（フィジーク）'!$B:$E,3)</f>
        <v>#N/A</v>
      </c>
      <c r="P224" t="e">
        <f>VLOOKUP($B224,'エントリー表（フィジーク）'!$B$3:$C$61,4)</f>
        <v>#N/A</v>
      </c>
      <c r="Q224">
        <f>VLOOKUP(M224,団体得点データ!B$3:C$42,2)</f>
        <v>10</v>
      </c>
    </row>
    <row r="225" spans="10:17" x14ac:dyDescent="0.55000000000000004">
      <c r="J225" s="1">
        <f t="shared" si="13"/>
        <v>0</v>
      </c>
      <c r="K225">
        <f t="shared" si="14"/>
        <v>0</v>
      </c>
      <c r="L225">
        <f t="shared" si="15"/>
        <v>10000</v>
      </c>
      <c r="M225">
        <f t="shared" si="16"/>
        <v>11</v>
      </c>
      <c r="N225" t="e">
        <f>VLOOKUP($B225,'エントリー表（フィジーク）'!$B:$E,2)</f>
        <v>#N/A</v>
      </c>
      <c r="O225" t="e">
        <f>VLOOKUP($B225,'エントリー表（フィジーク）'!$B:$E,3)</f>
        <v>#N/A</v>
      </c>
      <c r="P225" t="e">
        <f>VLOOKUP($B225,'エントリー表（フィジーク）'!$B$3:$C$61,4)</f>
        <v>#N/A</v>
      </c>
      <c r="Q225">
        <f>VLOOKUP(M225,団体得点データ!B$3:C$42,2)</f>
        <v>10</v>
      </c>
    </row>
    <row r="226" spans="10:17" x14ac:dyDescent="0.55000000000000004">
      <c r="J226" s="1">
        <f t="shared" si="13"/>
        <v>0</v>
      </c>
      <c r="K226">
        <f t="shared" si="14"/>
        <v>0</v>
      </c>
      <c r="L226">
        <f t="shared" si="15"/>
        <v>10000</v>
      </c>
      <c r="M226">
        <f t="shared" si="16"/>
        <v>11</v>
      </c>
      <c r="N226" t="e">
        <f>VLOOKUP($B226,'エントリー表（フィジーク）'!$B:$E,2)</f>
        <v>#N/A</v>
      </c>
      <c r="O226" t="e">
        <f>VLOOKUP($B226,'エントリー表（フィジーク）'!$B:$E,3)</f>
        <v>#N/A</v>
      </c>
      <c r="P226" t="e">
        <f>VLOOKUP($B226,'エントリー表（フィジーク）'!$B$3:$C$61,4)</f>
        <v>#N/A</v>
      </c>
      <c r="Q226">
        <f>VLOOKUP(M226,団体得点データ!B$3:C$42,2)</f>
        <v>10</v>
      </c>
    </row>
    <row r="227" spans="10:17" x14ac:dyDescent="0.55000000000000004">
      <c r="J227" s="1">
        <f t="shared" si="13"/>
        <v>0</v>
      </c>
      <c r="K227">
        <f t="shared" si="14"/>
        <v>0</v>
      </c>
      <c r="L227">
        <f t="shared" si="15"/>
        <v>10000</v>
      </c>
      <c r="M227">
        <f t="shared" si="16"/>
        <v>11</v>
      </c>
      <c r="N227" t="e">
        <f>VLOOKUP($B227,'エントリー表（フィジーク）'!$B:$E,2)</f>
        <v>#N/A</v>
      </c>
      <c r="O227" t="e">
        <f>VLOOKUP($B227,'エントリー表（フィジーク）'!$B:$E,3)</f>
        <v>#N/A</v>
      </c>
      <c r="P227" t="e">
        <f>VLOOKUP($B227,'エントリー表（フィジーク）'!$B$3:$C$61,4)</f>
        <v>#N/A</v>
      </c>
      <c r="Q227">
        <f>VLOOKUP(M227,団体得点データ!B$3:C$42,2)</f>
        <v>10</v>
      </c>
    </row>
    <row r="228" spans="10:17" x14ac:dyDescent="0.55000000000000004">
      <c r="J228" s="1">
        <f t="shared" si="13"/>
        <v>0</v>
      </c>
      <c r="K228">
        <f t="shared" si="14"/>
        <v>0</v>
      </c>
      <c r="L228">
        <f t="shared" si="15"/>
        <v>10000</v>
      </c>
      <c r="M228">
        <f t="shared" si="16"/>
        <v>11</v>
      </c>
      <c r="N228" t="e">
        <f>VLOOKUP($B228,'エントリー表（フィジーク）'!$B:$E,2)</f>
        <v>#N/A</v>
      </c>
      <c r="O228" t="e">
        <f>VLOOKUP($B228,'エントリー表（フィジーク）'!$B:$E,3)</f>
        <v>#N/A</v>
      </c>
      <c r="P228" t="e">
        <f>VLOOKUP($B228,'エントリー表（フィジーク）'!$B$3:$C$61,4)</f>
        <v>#N/A</v>
      </c>
      <c r="Q228">
        <f>VLOOKUP(M228,団体得点データ!B$3:C$42,2)</f>
        <v>10</v>
      </c>
    </row>
    <row r="229" spans="10:17" x14ac:dyDescent="0.55000000000000004">
      <c r="J229" s="1">
        <f t="shared" si="13"/>
        <v>0</v>
      </c>
      <c r="K229">
        <f t="shared" si="14"/>
        <v>0</v>
      </c>
      <c r="L229">
        <f t="shared" si="15"/>
        <v>10000</v>
      </c>
      <c r="M229">
        <f t="shared" si="16"/>
        <v>11</v>
      </c>
      <c r="N229" t="e">
        <f>VLOOKUP($B229,'エントリー表（フィジーク）'!$B:$E,2)</f>
        <v>#N/A</v>
      </c>
      <c r="O229" t="e">
        <f>VLOOKUP($B229,'エントリー表（フィジーク）'!$B:$E,3)</f>
        <v>#N/A</v>
      </c>
      <c r="P229" t="e">
        <f>VLOOKUP($B229,'エントリー表（フィジーク）'!$B$3:$C$61,4)</f>
        <v>#N/A</v>
      </c>
      <c r="Q229">
        <f>VLOOKUP(M229,団体得点データ!B$3:C$42,2)</f>
        <v>10</v>
      </c>
    </row>
    <row r="230" spans="10:17" x14ac:dyDescent="0.55000000000000004">
      <c r="J230" s="1">
        <f t="shared" si="13"/>
        <v>0</v>
      </c>
      <c r="K230">
        <f t="shared" si="14"/>
        <v>0</v>
      </c>
      <c r="L230">
        <f t="shared" si="15"/>
        <v>10000</v>
      </c>
      <c r="M230">
        <f t="shared" si="16"/>
        <v>11</v>
      </c>
      <c r="N230" t="e">
        <f>VLOOKUP($B230,'エントリー表（フィジーク）'!$B:$E,2)</f>
        <v>#N/A</v>
      </c>
      <c r="O230" t="e">
        <f>VLOOKUP($B230,'エントリー表（フィジーク）'!$B:$E,3)</f>
        <v>#N/A</v>
      </c>
      <c r="P230" t="e">
        <f>VLOOKUP($B230,'エントリー表（フィジーク）'!$B$3:$C$61,4)</f>
        <v>#N/A</v>
      </c>
      <c r="Q230">
        <f>VLOOKUP(M230,団体得点データ!B$3:C$42,2)</f>
        <v>10</v>
      </c>
    </row>
    <row r="231" spans="10:17" x14ac:dyDescent="0.55000000000000004">
      <c r="J231" s="1">
        <f t="shared" si="13"/>
        <v>0</v>
      </c>
      <c r="K231">
        <f t="shared" si="14"/>
        <v>0</v>
      </c>
      <c r="L231">
        <f t="shared" si="15"/>
        <v>10000</v>
      </c>
      <c r="M231">
        <f t="shared" si="16"/>
        <v>11</v>
      </c>
      <c r="N231" t="e">
        <f>VLOOKUP($B231,'エントリー表（フィジーク）'!$B:$E,2)</f>
        <v>#N/A</v>
      </c>
      <c r="O231" t="e">
        <f>VLOOKUP($B231,'エントリー表（フィジーク）'!$B:$E,3)</f>
        <v>#N/A</v>
      </c>
      <c r="P231" t="e">
        <f>VLOOKUP($B231,'エントリー表（フィジーク）'!$B$3:$C$61,4)</f>
        <v>#N/A</v>
      </c>
      <c r="Q231">
        <f>VLOOKUP(M231,団体得点データ!B$3:C$42,2)</f>
        <v>10</v>
      </c>
    </row>
    <row r="232" spans="10:17" x14ac:dyDescent="0.55000000000000004">
      <c r="J232" s="1">
        <f t="shared" si="13"/>
        <v>0</v>
      </c>
      <c r="K232">
        <f t="shared" si="14"/>
        <v>0</v>
      </c>
      <c r="L232">
        <f t="shared" si="15"/>
        <v>10000</v>
      </c>
      <c r="M232">
        <f t="shared" si="16"/>
        <v>11</v>
      </c>
      <c r="N232" t="e">
        <f>VLOOKUP($B232,'エントリー表（フィジーク）'!$B:$E,2)</f>
        <v>#N/A</v>
      </c>
      <c r="O232" t="e">
        <f>VLOOKUP($B232,'エントリー表（フィジーク）'!$B:$E,3)</f>
        <v>#N/A</v>
      </c>
      <c r="P232" t="e">
        <f>VLOOKUP($B232,'エントリー表（フィジーク）'!$B$3:$C$61,4)</f>
        <v>#N/A</v>
      </c>
      <c r="Q232">
        <f>VLOOKUP(M232,団体得点データ!B$3:C$42,2)</f>
        <v>10</v>
      </c>
    </row>
    <row r="233" spans="10:17" x14ac:dyDescent="0.55000000000000004">
      <c r="J233" s="1">
        <f t="shared" si="13"/>
        <v>0</v>
      </c>
      <c r="K233">
        <f t="shared" si="14"/>
        <v>0</v>
      </c>
      <c r="L233">
        <f t="shared" si="15"/>
        <v>10000</v>
      </c>
      <c r="M233">
        <f t="shared" si="16"/>
        <v>11</v>
      </c>
      <c r="N233" t="e">
        <f>VLOOKUP($B233,'エントリー表（フィジーク）'!$B:$E,2)</f>
        <v>#N/A</v>
      </c>
      <c r="O233" t="e">
        <f>VLOOKUP($B233,'エントリー表（フィジーク）'!$B:$E,3)</f>
        <v>#N/A</v>
      </c>
      <c r="P233" t="e">
        <f>VLOOKUP($B233,'エントリー表（フィジーク）'!$B$3:$C$61,4)</f>
        <v>#N/A</v>
      </c>
      <c r="Q233">
        <f>VLOOKUP(M233,団体得点データ!B$3:C$42,2)</f>
        <v>10</v>
      </c>
    </row>
    <row r="234" spans="10:17" x14ac:dyDescent="0.55000000000000004">
      <c r="J234" s="1">
        <f t="shared" si="13"/>
        <v>0</v>
      </c>
      <c r="K234">
        <f t="shared" si="14"/>
        <v>0</v>
      </c>
      <c r="L234">
        <f t="shared" si="15"/>
        <v>10000</v>
      </c>
      <c r="M234">
        <f t="shared" si="16"/>
        <v>11</v>
      </c>
      <c r="N234" t="e">
        <f>VLOOKUP($B234,'エントリー表（フィジーク）'!$B:$E,2)</f>
        <v>#N/A</v>
      </c>
      <c r="O234" t="e">
        <f>VLOOKUP($B234,'エントリー表（フィジーク）'!$B:$E,3)</f>
        <v>#N/A</v>
      </c>
      <c r="P234" t="e">
        <f>VLOOKUP($B234,'エントリー表（フィジーク）'!$B$3:$C$61,4)</f>
        <v>#N/A</v>
      </c>
      <c r="Q234">
        <f>VLOOKUP(M234,団体得点データ!B$3:C$42,2)</f>
        <v>10</v>
      </c>
    </row>
    <row r="235" spans="10:17" x14ac:dyDescent="0.55000000000000004">
      <c r="J235" s="1">
        <f t="shared" si="13"/>
        <v>0</v>
      </c>
      <c r="K235">
        <f t="shared" si="14"/>
        <v>0</v>
      </c>
      <c r="L235">
        <f t="shared" si="15"/>
        <v>10000</v>
      </c>
      <c r="M235">
        <f t="shared" si="16"/>
        <v>11</v>
      </c>
      <c r="N235" t="e">
        <f>VLOOKUP($B235,'エントリー表（フィジーク）'!$B:$E,2)</f>
        <v>#N/A</v>
      </c>
      <c r="O235" t="e">
        <f>VLOOKUP($B235,'エントリー表（フィジーク）'!$B:$E,3)</f>
        <v>#N/A</v>
      </c>
      <c r="P235" t="e">
        <f>VLOOKUP($B235,'エントリー表（フィジーク）'!$B$3:$C$61,4)</f>
        <v>#N/A</v>
      </c>
      <c r="Q235">
        <f>VLOOKUP(M235,団体得点データ!B$3:C$42,2)</f>
        <v>10</v>
      </c>
    </row>
    <row r="236" spans="10:17" x14ac:dyDescent="0.55000000000000004">
      <c r="J236" s="1">
        <f t="shared" si="13"/>
        <v>0</v>
      </c>
      <c r="K236">
        <f t="shared" si="14"/>
        <v>0</v>
      </c>
      <c r="L236">
        <f t="shared" si="15"/>
        <v>10000</v>
      </c>
      <c r="M236">
        <f t="shared" si="16"/>
        <v>11</v>
      </c>
      <c r="N236" t="e">
        <f>VLOOKUP($B236,'エントリー表（フィジーク）'!$B:$E,2)</f>
        <v>#N/A</v>
      </c>
      <c r="O236" t="e">
        <f>VLOOKUP($B236,'エントリー表（フィジーク）'!$B:$E,3)</f>
        <v>#N/A</v>
      </c>
      <c r="P236" t="e">
        <f>VLOOKUP($B236,'エントリー表（フィジーク）'!$B$3:$C$61,4)</f>
        <v>#N/A</v>
      </c>
      <c r="Q236">
        <f>VLOOKUP(M236,団体得点データ!B$3:C$42,2)</f>
        <v>10</v>
      </c>
    </row>
    <row r="237" spans="10:17" x14ac:dyDescent="0.55000000000000004">
      <c r="J237" s="1">
        <f t="shared" si="13"/>
        <v>0</v>
      </c>
      <c r="K237">
        <f t="shared" si="14"/>
        <v>0</v>
      </c>
      <c r="L237">
        <f t="shared" si="15"/>
        <v>10000</v>
      </c>
      <c r="M237">
        <f t="shared" si="16"/>
        <v>11</v>
      </c>
      <c r="N237" t="e">
        <f>VLOOKUP($B237,'エントリー表（フィジーク）'!$B:$E,2)</f>
        <v>#N/A</v>
      </c>
      <c r="O237" t="e">
        <f>VLOOKUP($B237,'エントリー表（フィジーク）'!$B:$E,3)</f>
        <v>#N/A</v>
      </c>
      <c r="P237" t="e">
        <f>VLOOKUP($B237,'エントリー表（フィジーク）'!$B$3:$C$61,4)</f>
        <v>#N/A</v>
      </c>
      <c r="Q237">
        <f>VLOOKUP(M237,団体得点データ!B$3:C$42,2)</f>
        <v>10</v>
      </c>
    </row>
    <row r="238" spans="10:17" x14ac:dyDescent="0.55000000000000004">
      <c r="J238" s="1">
        <f t="shared" si="13"/>
        <v>0</v>
      </c>
      <c r="K238">
        <f t="shared" si="14"/>
        <v>0</v>
      </c>
      <c r="L238">
        <f t="shared" si="15"/>
        <v>10000</v>
      </c>
      <c r="M238">
        <f t="shared" si="16"/>
        <v>11</v>
      </c>
      <c r="N238" t="e">
        <f>VLOOKUP($B238,'エントリー表（フィジーク）'!$B:$E,2)</f>
        <v>#N/A</v>
      </c>
      <c r="O238" t="e">
        <f>VLOOKUP($B238,'エントリー表（フィジーク）'!$B:$E,3)</f>
        <v>#N/A</v>
      </c>
      <c r="P238" t="e">
        <f>VLOOKUP($B238,'エントリー表（フィジーク）'!$B$3:$C$61,4)</f>
        <v>#N/A</v>
      </c>
      <c r="Q238">
        <f>VLOOKUP(M238,団体得点データ!B$3:C$42,2)</f>
        <v>10</v>
      </c>
    </row>
    <row r="239" spans="10:17" x14ac:dyDescent="0.55000000000000004">
      <c r="J239" s="1">
        <f t="shared" si="13"/>
        <v>0</v>
      </c>
      <c r="K239">
        <f t="shared" si="14"/>
        <v>0</v>
      </c>
      <c r="L239">
        <f t="shared" si="15"/>
        <v>10000</v>
      </c>
      <c r="M239">
        <f t="shared" si="16"/>
        <v>11</v>
      </c>
      <c r="N239" t="e">
        <f>VLOOKUP($B239,'エントリー表（フィジーク）'!$B:$E,2)</f>
        <v>#N/A</v>
      </c>
      <c r="O239" t="e">
        <f>VLOOKUP($B239,'エントリー表（フィジーク）'!$B:$E,3)</f>
        <v>#N/A</v>
      </c>
      <c r="P239" t="e">
        <f>VLOOKUP($B239,'エントリー表（フィジーク）'!$B$3:$C$61,4)</f>
        <v>#N/A</v>
      </c>
      <c r="Q239">
        <f>VLOOKUP(M239,団体得点データ!B$3:C$42,2)</f>
        <v>10</v>
      </c>
    </row>
    <row r="240" spans="10:17" x14ac:dyDescent="0.55000000000000004">
      <c r="J240" s="1">
        <f t="shared" si="13"/>
        <v>0</v>
      </c>
      <c r="K240">
        <f t="shared" si="14"/>
        <v>0</v>
      </c>
      <c r="L240">
        <f t="shared" si="15"/>
        <v>10000</v>
      </c>
      <c r="M240">
        <f t="shared" si="16"/>
        <v>11</v>
      </c>
      <c r="N240" t="e">
        <f>VLOOKUP($B240,'エントリー表（フィジーク）'!$B:$E,2)</f>
        <v>#N/A</v>
      </c>
      <c r="O240" t="e">
        <f>VLOOKUP($B240,'エントリー表（フィジーク）'!$B:$E,3)</f>
        <v>#N/A</v>
      </c>
      <c r="P240" t="e">
        <f>VLOOKUP($B240,'エントリー表（フィジーク）'!$B$3:$C$61,4)</f>
        <v>#N/A</v>
      </c>
      <c r="Q240">
        <f>VLOOKUP(M240,団体得点データ!B$3:C$42,2)</f>
        <v>10</v>
      </c>
    </row>
    <row r="241" spans="10:17" x14ac:dyDescent="0.55000000000000004">
      <c r="J241" s="1">
        <f t="shared" si="13"/>
        <v>0</v>
      </c>
      <c r="K241">
        <f t="shared" si="14"/>
        <v>0</v>
      </c>
      <c r="L241">
        <f t="shared" si="15"/>
        <v>10000</v>
      </c>
      <c r="M241">
        <f t="shared" si="16"/>
        <v>11</v>
      </c>
      <c r="N241" t="e">
        <f>VLOOKUP($B241,'エントリー表（フィジーク）'!$B:$E,2)</f>
        <v>#N/A</v>
      </c>
      <c r="O241" t="e">
        <f>VLOOKUP($B241,'エントリー表（フィジーク）'!$B:$E,3)</f>
        <v>#N/A</v>
      </c>
      <c r="P241" t="e">
        <f>VLOOKUP($B241,'エントリー表（フィジーク）'!$B$3:$C$61,4)</f>
        <v>#N/A</v>
      </c>
      <c r="Q241">
        <f>VLOOKUP(M241,団体得点データ!B$3:C$42,2)</f>
        <v>10</v>
      </c>
    </row>
    <row r="242" spans="10:17" x14ac:dyDescent="0.55000000000000004">
      <c r="J242" s="1">
        <f t="shared" si="13"/>
        <v>0</v>
      </c>
      <c r="K242">
        <f t="shared" si="14"/>
        <v>0</v>
      </c>
      <c r="L242">
        <f t="shared" si="15"/>
        <v>10000</v>
      </c>
      <c r="M242">
        <f t="shared" si="16"/>
        <v>11</v>
      </c>
      <c r="N242" t="e">
        <f>VLOOKUP($B242,'エントリー表（フィジーク）'!$B:$E,2)</f>
        <v>#N/A</v>
      </c>
      <c r="O242" t="e">
        <f>VLOOKUP($B242,'エントリー表（フィジーク）'!$B:$E,3)</f>
        <v>#N/A</v>
      </c>
      <c r="P242" t="e">
        <f>VLOOKUP($B242,'エントリー表（フィジーク）'!$B$3:$C$61,4)</f>
        <v>#N/A</v>
      </c>
      <c r="Q242">
        <f>VLOOKUP(M242,団体得点データ!B$3:C$42,2)</f>
        <v>10</v>
      </c>
    </row>
    <row r="243" spans="10:17" x14ac:dyDescent="0.55000000000000004">
      <c r="J243" s="1">
        <f t="shared" si="13"/>
        <v>0</v>
      </c>
      <c r="K243">
        <f t="shared" si="14"/>
        <v>0</v>
      </c>
      <c r="L243">
        <f t="shared" si="15"/>
        <v>10000</v>
      </c>
      <c r="M243">
        <f t="shared" si="16"/>
        <v>11</v>
      </c>
      <c r="N243" t="e">
        <f>VLOOKUP($B243,'エントリー表（フィジーク）'!$B:$E,2)</f>
        <v>#N/A</v>
      </c>
      <c r="O243" t="e">
        <f>VLOOKUP($B243,'エントリー表（フィジーク）'!$B:$E,3)</f>
        <v>#N/A</v>
      </c>
      <c r="P243" t="e">
        <f>VLOOKUP($B243,'エントリー表（フィジーク）'!$B$3:$C$61,4)</f>
        <v>#N/A</v>
      </c>
      <c r="Q243">
        <f>VLOOKUP(M243,団体得点データ!B$3:C$42,2)</f>
        <v>10</v>
      </c>
    </row>
    <row r="244" spans="10:17" x14ac:dyDescent="0.55000000000000004">
      <c r="J244" s="1">
        <f t="shared" si="13"/>
        <v>0</v>
      </c>
      <c r="K244">
        <f t="shared" si="14"/>
        <v>0</v>
      </c>
      <c r="L244">
        <f t="shared" si="15"/>
        <v>10000</v>
      </c>
      <c r="M244">
        <f t="shared" si="16"/>
        <v>11</v>
      </c>
      <c r="N244" t="e">
        <f>VLOOKUP($B244,'エントリー表（フィジーク）'!$B:$E,2)</f>
        <v>#N/A</v>
      </c>
      <c r="O244" t="e">
        <f>VLOOKUP($B244,'エントリー表（フィジーク）'!$B:$E,3)</f>
        <v>#N/A</v>
      </c>
      <c r="P244" t="e">
        <f>VLOOKUP($B244,'エントリー表（フィジーク）'!$B$3:$C$61,4)</f>
        <v>#N/A</v>
      </c>
      <c r="Q244">
        <f>VLOOKUP(M244,団体得点データ!B$3:C$42,2)</f>
        <v>10</v>
      </c>
    </row>
    <row r="245" spans="10:17" x14ac:dyDescent="0.55000000000000004">
      <c r="J245" s="1">
        <f t="shared" si="13"/>
        <v>0</v>
      </c>
      <c r="K245">
        <f t="shared" si="14"/>
        <v>0</v>
      </c>
      <c r="L245">
        <f t="shared" si="15"/>
        <v>10000</v>
      </c>
      <c r="M245">
        <f t="shared" si="16"/>
        <v>11</v>
      </c>
      <c r="N245" t="e">
        <f>VLOOKUP($B245,'エントリー表（フィジーク）'!$B:$E,2)</f>
        <v>#N/A</v>
      </c>
      <c r="O245" t="e">
        <f>VLOOKUP($B245,'エントリー表（フィジーク）'!$B:$E,3)</f>
        <v>#N/A</v>
      </c>
      <c r="P245" t="e">
        <f>VLOOKUP($B245,'エントリー表（フィジーク）'!$B$3:$C$61,4)</f>
        <v>#N/A</v>
      </c>
      <c r="Q245">
        <f>VLOOKUP(M245,団体得点データ!B$3:C$42,2)</f>
        <v>10</v>
      </c>
    </row>
    <row r="246" spans="10:17" x14ac:dyDescent="0.55000000000000004">
      <c r="J246" s="1">
        <f t="shared" si="13"/>
        <v>0</v>
      </c>
      <c r="K246">
        <f t="shared" si="14"/>
        <v>0</v>
      </c>
      <c r="L246">
        <f t="shared" si="15"/>
        <v>10000</v>
      </c>
      <c r="M246">
        <f t="shared" si="16"/>
        <v>11</v>
      </c>
      <c r="N246" t="e">
        <f>VLOOKUP($B246,'エントリー表（フィジーク）'!$B:$E,2)</f>
        <v>#N/A</v>
      </c>
      <c r="O246" t="e">
        <f>VLOOKUP($B246,'エントリー表（フィジーク）'!$B:$E,3)</f>
        <v>#N/A</v>
      </c>
      <c r="P246" t="e">
        <f>VLOOKUP($B246,'エントリー表（フィジーク）'!$B$3:$C$61,4)</f>
        <v>#N/A</v>
      </c>
      <c r="Q246">
        <f>VLOOKUP(M246,団体得点データ!B$3:C$42,2)</f>
        <v>10</v>
      </c>
    </row>
    <row r="247" spans="10:17" x14ac:dyDescent="0.55000000000000004">
      <c r="J247" s="1">
        <f t="shared" si="13"/>
        <v>0</v>
      </c>
      <c r="K247">
        <f t="shared" si="14"/>
        <v>0</v>
      </c>
      <c r="L247">
        <f t="shared" si="15"/>
        <v>10000</v>
      </c>
      <c r="M247">
        <f t="shared" si="16"/>
        <v>11</v>
      </c>
      <c r="N247" t="e">
        <f>VLOOKUP($B247,'エントリー表（フィジーク）'!$B:$E,2)</f>
        <v>#N/A</v>
      </c>
      <c r="O247" t="e">
        <f>VLOOKUP($B247,'エントリー表（フィジーク）'!$B:$E,3)</f>
        <v>#N/A</v>
      </c>
      <c r="P247" t="e">
        <f>VLOOKUP($B247,'エントリー表（フィジーク）'!$B$3:$C$61,4)</f>
        <v>#N/A</v>
      </c>
      <c r="Q247">
        <f>VLOOKUP(M247,団体得点データ!B$3:C$42,2)</f>
        <v>10</v>
      </c>
    </row>
    <row r="248" spans="10:17" x14ac:dyDescent="0.55000000000000004">
      <c r="J248" s="1">
        <f t="shared" si="13"/>
        <v>0</v>
      </c>
      <c r="K248">
        <f t="shared" si="14"/>
        <v>0</v>
      </c>
      <c r="L248">
        <f t="shared" si="15"/>
        <v>10000</v>
      </c>
      <c r="M248">
        <f t="shared" si="16"/>
        <v>11</v>
      </c>
      <c r="N248" t="e">
        <f>VLOOKUP($B248,'エントリー表（フィジーク）'!$B:$E,2)</f>
        <v>#N/A</v>
      </c>
      <c r="O248" t="e">
        <f>VLOOKUP($B248,'エントリー表（フィジーク）'!$B:$E,3)</f>
        <v>#N/A</v>
      </c>
      <c r="P248" t="e">
        <f>VLOOKUP($B248,'エントリー表（フィジーク）'!$B$3:$C$61,4)</f>
        <v>#N/A</v>
      </c>
      <c r="Q248">
        <f>VLOOKUP(M248,団体得点データ!B$3:C$42,2)</f>
        <v>10</v>
      </c>
    </row>
    <row r="249" spans="10:17" x14ac:dyDescent="0.55000000000000004">
      <c r="J249" s="1">
        <f t="shared" si="13"/>
        <v>0</v>
      </c>
      <c r="K249">
        <f t="shared" si="14"/>
        <v>0</v>
      </c>
      <c r="L249">
        <f t="shared" si="15"/>
        <v>10000</v>
      </c>
      <c r="M249">
        <f t="shared" si="16"/>
        <v>11</v>
      </c>
      <c r="N249" t="e">
        <f>VLOOKUP($B249,'エントリー表（フィジーク）'!$B:$E,2)</f>
        <v>#N/A</v>
      </c>
      <c r="O249" t="e">
        <f>VLOOKUP($B249,'エントリー表（フィジーク）'!$B:$E,3)</f>
        <v>#N/A</v>
      </c>
      <c r="P249" t="e">
        <f>VLOOKUP($B249,'エントリー表（フィジーク）'!$B$3:$C$61,4)</f>
        <v>#N/A</v>
      </c>
      <c r="Q249">
        <f>VLOOKUP(M249,団体得点データ!B$3:C$42,2)</f>
        <v>10</v>
      </c>
    </row>
    <row r="250" spans="10:17" x14ac:dyDescent="0.55000000000000004">
      <c r="J250" s="1">
        <f t="shared" si="13"/>
        <v>0</v>
      </c>
      <c r="K250">
        <f t="shared" si="14"/>
        <v>0</v>
      </c>
      <c r="L250">
        <f t="shared" si="15"/>
        <v>10000</v>
      </c>
      <c r="M250">
        <f t="shared" si="16"/>
        <v>11</v>
      </c>
      <c r="N250" t="e">
        <f>VLOOKUP($B250,'エントリー表（フィジーク）'!$B:$E,2)</f>
        <v>#N/A</v>
      </c>
      <c r="O250" t="e">
        <f>VLOOKUP($B250,'エントリー表（フィジーク）'!$B:$E,3)</f>
        <v>#N/A</v>
      </c>
      <c r="P250" t="e">
        <f>VLOOKUP($B250,'エントリー表（フィジーク）'!$B$3:$C$61,4)</f>
        <v>#N/A</v>
      </c>
      <c r="Q250">
        <f>VLOOKUP(M250,団体得点データ!B$3:C$42,2)</f>
        <v>10</v>
      </c>
    </row>
    <row r="251" spans="10:17" x14ac:dyDescent="0.55000000000000004">
      <c r="J251" s="1">
        <f t="shared" si="13"/>
        <v>0</v>
      </c>
      <c r="K251">
        <f t="shared" si="14"/>
        <v>0</v>
      </c>
      <c r="L251">
        <f t="shared" si="15"/>
        <v>10000</v>
      </c>
      <c r="M251">
        <f t="shared" si="16"/>
        <v>11</v>
      </c>
      <c r="N251" t="e">
        <f>VLOOKUP($B251,'エントリー表（フィジーク）'!$B:$E,2)</f>
        <v>#N/A</v>
      </c>
      <c r="O251" t="e">
        <f>VLOOKUP($B251,'エントリー表（フィジーク）'!$B:$E,3)</f>
        <v>#N/A</v>
      </c>
      <c r="P251" t="e">
        <f>VLOOKUP($B251,'エントリー表（フィジーク）'!$B$3:$C$61,4)</f>
        <v>#N/A</v>
      </c>
      <c r="Q251">
        <f>VLOOKUP(M251,団体得点データ!B$3:C$42,2)</f>
        <v>10</v>
      </c>
    </row>
    <row r="252" spans="10:17" x14ac:dyDescent="0.55000000000000004">
      <c r="J252" s="1">
        <f t="shared" si="13"/>
        <v>0</v>
      </c>
      <c r="K252">
        <f t="shared" si="14"/>
        <v>0</v>
      </c>
      <c r="L252">
        <f t="shared" si="15"/>
        <v>10000</v>
      </c>
      <c r="M252">
        <f t="shared" si="16"/>
        <v>11</v>
      </c>
      <c r="N252" t="e">
        <f>VLOOKUP($B252,'エントリー表（フィジーク）'!$B:$E,2)</f>
        <v>#N/A</v>
      </c>
      <c r="O252" t="e">
        <f>VLOOKUP($B252,'エントリー表（フィジーク）'!$B:$E,3)</f>
        <v>#N/A</v>
      </c>
      <c r="P252" t="e">
        <f>VLOOKUP($B252,'エントリー表（フィジーク）'!$B$3:$C$61,4)</f>
        <v>#N/A</v>
      </c>
      <c r="Q252">
        <f>VLOOKUP(M252,団体得点データ!B$3:C$42,2)</f>
        <v>10</v>
      </c>
    </row>
    <row r="253" spans="10:17" x14ac:dyDescent="0.55000000000000004">
      <c r="J253" s="1">
        <f t="shared" si="13"/>
        <v>0</v>
      </c>
      <c r="K253">
        <f t="shared" si="14"/>
        <v>0</v>
      </c>
      <c r="L253">
        <f t="shared" si="15"/>
        <v>10000</v>
      </c>
      <c r="M253">
        <f t="shared" si="16"/>
        <v>11</v>
      </c>
      <c r="N253" t="e">
        <f>VLOOKUP($B253,'エントリー表（フィジーク）'!$B:$E,2)</f>
        <v>#N/A</v>
      </c>
      <c r="O253" t="e">
        <f>VLOOKUP($B253,'エントリー表（フィジーク）'!$B:$E,3)</f>
        <v>#N/A</v>
      </c>
      <c r="P253" t="e">
        <f>VLOOKUP($B253,'エントリー表（フィジーク）'!$B$3:$C$61,4)</f>
        <v>#N/A</v>
      </c>
      <c r="Q253">
        <f>VLOOKUP(M253,団体得点データ!B$3:C$42,2)</f>
        <v>10</v>
      </c>
    </row>
    <row r="254" spans="10:17" x14ac:dyDescent="0.55000000000000004">
      <c r="J254" s="1">
        <f t="shared" si="13"/>
        <v>0</v>
      </c>
      <c r="K254">
        <f t="shared" si="14"/>
        <v>0</v>
      </c>
      <c r="L254">
        <f t="shared" si="15"/>
        <v>10000</v>
      </c>
      <c r="M254">
        <f t="shared" si="16"/>
        <v>11</v>
      </c>
      <c r="N254" t="e">
        <f>VLOOKUP($B254,'エントリー表（フィジーク）'!$B:$E,2)</f>
        <v>#N/A</v>
      </c>
      <c r="O254" t="e">
        <f>VLOOKUP($B254,'エントリー表（フィジーク）'!$B:$E,3)</f>
        <v>#N/A</v>
      </c>
      <c r="P254" t="e">
        <f>VLOOKUP($B254,'エントリー表（フィジーク）'!$B$3:$C$61,4)</f>
        <v>#N/A</v>
      </c>
      <c r="Q254">
        <f>VLOOKUP(M254,団体得点データ!B$3:C$42,2)</f>
        <v>10</v>
      </c>
    </row>
    <row r="255" spans="10:17" x14ac:dyDescent="0.55000000000000004">
      <c r="J255" s="1">
        <f t="shared" si="13"/>
        <v>0</v>
      </c>
      <c r="K255">
        <f t="shared" si="14"/>
        <v>0</v>
      </c>
      <c r="L255">
        <f t="shared" si="15"/>
        <v>10000</v>
      </c>
      <c r="M255">
        <f t="shared" si="16"/>
        <v>11</v>
      </c>
      <c r="N255" t="e">
        <f>VLOOKUP($B255,'エントリー表（フィジーク）'!$B:$E,2)</f>
        <v>#N/A</v>
      </c>
      <c r="O255" t="e">
        <f>VLOOKUP($B255,'エントリー表（フィジーク）'!$B:$E,3)</f>
        <v>#N/A</v>
      </c>
      <c r="P255" t="e">
        <f>VLOOKUP($B255,'エントリー表（フィジーク）'!$B$3:$C$61,4)</f>
        <v>#N/A</v>
      </c>
      <c r="Q255">
        <f>VLOOKUP(M255,団体得点データ!B$3:C$42,2)</f>
        <v>10</v>
      </c>
    </row>
    <row r="256" spans="10:17" x14ac:dyDescent="0.55000000000000004">
      <c r="J256" s="1">
        <f t="shared" si="13"/>
        <v>0</v>
      </c>
      <c r="K256">
        <f t="shared" si="14"/>
        <v>0</v>
      </c>
      <c r="L256">
        <f t="shared" si="15"/>
        <v>10000</v>
      </c>
      <c r="M256">
        <f t="shared" si="16"/>
        <v>11</v>
      </c>
      <c r="N256" t="e">
        <f>VLOOKUP($B256,'エントリー表（フィジーク）'!$B:$E,2)</f>
        <v>#N/A</v>
      </c>
      <c r="O256" t="e">
        <f>VLOOKUP($B256,'エントリー表（フィジーク）'!$B:$E,3)</f>
        <v>#N/A</v>
      </c>
      <c r="P256" t="e">
        <f>VLOOKUP($B256,'エントリー表（フィジーク）'!$B$3:$C$61,4)</f>
        <v>#N/A</v>
      </c>
      <c r="Q256">
        <f>VLOOKUP(M256,団体得点データ!B$3:C$42,2)</f>
        <v>10</v>
      </c>
    </row>
    <row r="257" spans="10:17" x14ac:dyDescent="0.55000000000000004">
      <c r="J257" s="1">
        <f t="shared" si="13"/>
        <v>0</v>
      </c>
      <c r="K257">
        <f t="shared" si="14"/>
        <v>0</v>
      </c>
      <c r="L257">
        <f t="shared" si="15"/>
        <v>10000</v>
      </c>
      <c r="M257">
        <f t="shared" si="16"/>
        <v>11</v>
      </c>
      <c r="N257" t="e">
        <f>VLOOKUP($B257,'エントリー表（フィジーク）'!$B:$E,2)</f>
        <v>#N/A</v>
      </c>
      <c r="O257" t="e">
        <f>VLOOKUP($B257,'エントリー表（フィジーク）'!$B:$E,3)</f>
        <v>#N/A</v>
      </c>
      <c r="P257" t="e">
        <f>VLOOKUP($B257,'エントリー表（フィジーク）'!$B$3:$C$61,4)</f>
        <v>#N/A</v>
      </c>
      <c r="Q257">
        <f>VLOOKUP(M257,団体得点データ!B$3:C$42,2)</f>
        <v>10</v>
      </c>
    </row>
    <row r="258" spans="10:17" x14ac:dyDescent="0.55000000000000004">
      <c r="J258" s="1">
        <f t="shared" si="13"/>
        <v>0</v>
      </c>
      <c r="K258">
        <f t="shared" si="14"/>
        <v>0</v>
      </c>
      <c r="L258">
        <f t="shared" si="15"/>
        <v>10000</v>
      </c>
      <c r="M258">
        <f t="shared" si="16"/>
        <v>11</v>
      </c>
      <c r="N258" t="e">
        <f>VLOOKUP($B258,'エントリー表（フィジーク）'!$B:$E,2)</f>
        <v>#N/A</v>
      </c>
      <c r="O258" t="e">
        <f>VLOOKUP($B258,'エントリー表（フィジーク）'!$B:$E,3)</f>
        <v>#N/A</v>
      </c>
      <c r="P258" t="e">
        <f>VLOOKUP($B258,'エントリー表（フィジーク）'!$B$3:$C$61,4)</f>
        <v>#N/A</v>
      </c>
      <c r="Q258">
        <f>VLOOKUP(M258,団体得点データ!B$3:C$42,2)</f>
        <v>10</v>
      </c>
    </row>
    <row r="259" spans="10:17" x14ac:dyDescent="0.55000000000000004">
      <c r="J259" s="1">
        <f t="shared" si="13"/>
        <v>0</v>
      </c>
      <c r="K259">
        <f t="shared" si="14"/>
        <v>0</v>
      </c>
      <c r="L259">
        <f t="shared" si="15"/>
        <v>10000</v>
      </c>
      <c r="M259">
        <f t="shared" si="16"/>
        <v>11</v>
      </c>
      <c r="N259" t="e">
        <f>VLOOKUP($B259,'エントリー表（フィジーク）'!$B:$E,2)</f>
        <v>#N/A</v>
      </c>
      <c r="O259" t="e">
        <f>VLOOKUP($B259,'エントリー表（フィジーク）'!$B:$E,3)</f>
        <v>#N/A</v>
      </c>
      <c r="P259" t="e">
        <f>VLOOKUP($B259,'エントリー表（フィジーク）'!$B$3:$C$61,4)</f>
        <v>#N/A</v>
      </c>
      <c r="Q259">
        <f>VLOOKUP(M259,団体得点データ!B$3:C$42,2)</f>
        <v>10</v>
      </c>
    </row>
    <row r="260" spans="10:17" x14ac:dyDescent="0.55000000000000004">
      <c r="J260" s="1">
        <f t="shared" si="13"/>
        <v>0</v>
      </c>
      <c r="K260">
        <f t="shared" si="14"/>
        <v>0</v>
      </c>
      <c r="L260">
        <f t="shared" si="15"/>
        <v>10000</v>
      </c>
      <c r="M260">
        <f t="shared" si="16"/>
        <v>11</v>
      </c>
      <c r="N260" t="e">
        <f>VLOOKUP($B260,'エントリー表（フィジーク）'!$B:$E,2)</f>
        <v>#N/A</v>
      </c>
      <c r="O260" t="e">
        <f>VLOOKUP($B260,'エントリー表（フィジーク）'!$B:$E,3)</f>
        <v>#N/A</v>
      </c>
      <c r="P260" t="e">
        <f>VLOOKUP($B260,'エントリー表（フィジーク）'!$B$3:$C$61,4)</f>
        <v>#N/A</v>
      </c>
      <c r="Q260">
        <f>VLOOKUP(M260,団体得点データ!B$3:C$42,2)</f>
        <v>10</v>
      </c>
    </row>
    <row r="261" spans="10:17" x14ac:dyDescent="0.55000000000000004">
      <c r="J261" s="1">
        <f t="shared" si="13"/>
        <v>0</v>
      </c>
      <c r="K261">
        <f t="shared" si="14"/>
        <v>0</v>
      </c>
      <c r="L261">
        <f t="shared" si="15"/>
        <v>10000</v>
      </c>
      <c r="M261">
        <f t="shared" si="16"/>
        <v>11</v>
      </c>
      <c r="N261" t="e">
        <f>VLOOKUP($B261,'エントリー表（フィジーク）'!$B:$E,2)</f>
        <v>#N/A</v>
      </c>
      <c r="O261" t="e">
        <f>VLOOKUP($B261,'エントリー表（フィジーク）'!$B:$E,3)</f>
        <v>#N/A</v>
      </c>
      <c r="P261" t="e">
        <f>VLOOKUP($B261,'エントリー表（フィジーク）'!$B$3:$C$61,4)</f>
        <v>#N/A</v>
      </c>
      <c r="Q261">
        <f>VLOOKUP(M261,団体得点データ!B$3:C$42,2)</f>
        <v>10</v>
      </c>
    </row>
    <row r="262" spans="10:17" x14ac:dyDescent="0.55000000000000004">
      <c r="J262" s="1">
        <f t="shared" ref="J262:J325" si="17">SUM(C262:I262)-MIN(C262:I262)-MAX(C262:I262)</f>
        <v>0</v>
      </c>
      <c r="K262">
        <f t="shared" ref="K262:K325" si="18">SUM(C262:I262)</f>
        <v>0</v>
      </c>
      <c r="L262">
        <f t="shared" ref="L262:L325" si="19">IF(K262=0, 10000, J262+K262/1000)</f>
        <v>10000</v>
      </c>
      <c r="M262">
        <f t="shared" ref="M262:M325" si="20">_xlfn.RANK.EQ(L262, L$5:L$476, 1)</f>
        <v>11</v>
      </c>
      <c r="N262" t="e">
        <f>VLOOKUP($B262,'エントリー表（フィジーク）'!$B:$E,2)</f>
        <v>#N/A</v>
      </c>
      <c r="O262" t="e">
        <f>VLOOKUP($B262,'エントリー表（フィジーク）'!$B:$E,3)</f>
        <v>#N/A</v>
      </c>
      <c r="P262" t="e">
        <f>VLOOKUP($B262,'エントリー表（フィジーク）'!$B$3:$C$61,4)</f>
        <v>#N/A</v>
      </c>
      <c r="Q262">
        <f>VLOOKUP(M262,団体得点データ!B$3:C$42,2)</f>
        <v>10</v>
      </c>
    </row>
    <row r="263" spans="10:17" x14ac:dyDescent="0.55000000000000004">
      <c r="J263" s="1">
        <f t="shared" si="17"/>
        <v>0</v>
      </c>
      <c r="K263">
        <f t="shared" si="18"/>
        <v>0</v>
      </c>
      <c r="L263">
        <f t="shared" si="19"/>
        <v>10000</v>
      </c>
      <c r="M263">
        <f t="shared" si="20"/>
        <v>11</v>
      </c>
      <c r="N263" t="e">
        <f>VLOOKUP($B263,'エントリー表（フィジーク）'!$B:$E,2)</f>
        <v>#N/A</v>
      </c>
      <c r="O263" t="e">
        <f>VLOOKUP($B263,'エントリー表（フィジーク）'!$B:$E,3)</f>
        <v>#N/A</v>
      </c>
      <c r="P263" t="e">
        <f>VLOOKUP($B263,'エントリー表（フィジーク）'!$B$3:$C$61,4)</f>
        <v>#N/A</v>
      </c>
      <c r="Q263">
        <f>VLOOKUP(M263,団体得点データ!B$3:C$42,2)</f>
        <v>10</v>
      </c>
    </row>
    <row r="264" spans="10:17" x14ac:dyDescent="0.55000000000000004">
      <c r="J264" s="1">
        <f t="shared" si="17"/>
        <v>0</v>
      </c>
      <c r="K264">
        <f t="shared" si="18"/>
        <v>0</v>
      </c>
      <c r="L264">
        <f t="shared" si="19"/>
        <v>10000</v>
      </c>
      <c r="M264">
        <f t="shared" si="20"/>
        <v>11</v>
      </c>
      <c r="N264" t="e">
        <f>VLOOKUP($B264,'エントリー表（フィジーク）'!$B:$E,2)</f>
        <v>#N/A</v>
      </c>
      <c r="O264" t="e">
        <f>VLOOKUP($B264,'エントリー表（フィジーク）'!$B:$E,3)</f>
        <v>#N/A</v>
      </c>
      <c r="P264" t="e">
        <f>VLOOKUP($B264,'エントリー表（フィジーク）'!$B$3:$C$61,4)</f>
        <v>#N/A</v>
      </c>
      <c r="Q264">
        <f>VLOOKUP(M264,団体得点データ!B$3:C$42,2)</f>
        <v>10</v>
      </c>
    </row>
    <row r="265" spans="10:17" x14ac:dyDescent="0.55000000000000004">
      <c r="J265" s="1">
        <f t="shared" si="17"/>
        <v>0</v>
      </c>
      <c r="K265">
        <f t="shared" si="18"/>
        <v>0</v>
      </c>
      <c r="L265">
        <f t="shared" si="19"/>
        <v>10000</v>
      </c>
      <c r="M265">
        <f t="shared" si="20"/>
        <v>11</v>
      </c>
      <c r="N265" t="e">
        <f>VLOOKUP($B265,'エントリー表（フィジーク）'!$B:$E,2)</f>
        <v>#N/A</v>
      </c>
      <c r="O265" t="e">
        <f>VLOOKUP($B265,'エントリー表（フィジーク）'!$B:$E,3)</f>
        <v>#N/A</v>
      </c>
      <c r="P265" t="e">
        <f>VLOOKUP($B265,'エントリー表（フィジーク）'!$B$3:$C$61,4)</f>
        <v>#N/A</v>
      </c>
      <c r="Q265">
        <f>VLOOKUP(M265,団体得点データ!B$3:C$42,2)</f>
        <v>10</v>
      </c>
    </row>
    <row r="266" spans="10:17" x14ac:dyDescent="0.55000000000000004">
      <c r="J266" s="1">
        <f t="shared" si="17"/>
        <v>0</v>
      </c>
      <c r="K266">
        <f t="shared" si="18"/>
        <v>0</v>
      </c>
      <c r="L266">
        <f t="shared" si="19"/>
        <v>10000</v>
      </c>
      <c r="M266">
        <f t="shared" si="20"/>
        <v>11</v>
      </c>
      <c r="N266" t="e">
        <f>VLOOKUP($B266,'エントリー表（フィジーク）'!$B:$E,2)</f>
        <v>#N/A</v>
      </c>
      <c r="O266" t="e">
        <f>VLOOKUP($B266,'エントリー表（フィジーク）'!$B:$E,3)</f>
        <v>#N/A</v>
      </c>
      <c r="P266" t="e">
        <f>VLOOKUP($B266,'エントリー表（フィジーク）'!$B$3:$C$61,4)</f>
        <v>#N/A</v>
      </c>
      <c r="Q266">
        <f>VLOOKUP(M266,団体得点データ!B$3:C$42,2)</f>
        <v>10</v>
      </c>
    </row>
    <row r="267" spans="10:17" x14ac:dyDescent="0.55000000000000004">
      <c r="J267" s="1">
        <f t="shared" si="17"/>
        <v>0</v>
      </c>
      <c r="K267">
        <f t="shared" si="18"/>
        <v>0</v>
      </c>
      <c r="L267">
        <f t="shared" si="19"/>
        <v>10000</v>
      </c>
      <c r="M267">
        <f t="shared" si="20"/>
        <v>11</v>
      </c>
      <c r="N267" t="e">
        <f>VLOOKUP($B267,'エントリー表（フィジーク）'!$B:$E,2)</f>
        <v>#N/A</v>
      </c>
      <c r="O267" t="e">
        <f>VLOOKUP($B267,'エントリー表（フィジーク）'!$B:$E,3)</f>
        <v>#N/A</v>
      </c>
      <c r="P267" t="e">
        <f>VLOOKUP($B267,'エントリー表（フィジーク）'!$B$3:$C$61,4)</f>
        <v>#N/A</v>
      </c>
      <c r="Q267">
        <f>VLOOKUP(M267,団体得点データ!B$3:C$42,2)</f>
        <v>10</v>
      </c>
    </row>
    <row r="268" spans="10:17" x14ac:dyDescent="0.55000000000000004">
      <c r="J268" s="1">
        <f t="shared" si="17"/>
        <v>0</v>
      </c>
      <c r="K268">
        <f t="shared" si="18"/>
        <v>0</v>
      </c>
      <c r="L268">
        <f t="shared" si="19"/>
        <v>10000</v>
      </c>
      <c r="M268">
        <f t="shared" si="20"/>
        <v>11</v>
      </c>
      <c r="N268" t="e">
        <f>VLOOKUP($B268,'エントリー表（フィジーク）'!$B:$E,2)</f>
        <v>#N/A</v>
      </c>
      <c r="O268" t="e">
        <f>VLOOKUP($B268,'エントリー表（フィジーク）'!$B:$E,3)</f>
        <v>#N/A</v>
      </c>
      <c r="P268" t="e">
        <f>VLOOKUP($B268,'エントリー表（フィジーク）'!$B$3:$C$61,4)</f>
        <v>#N/A</v>
      </c>
      <c r="Q268">
        <f>VLOOKUP(M268,団体得点データ!B$3:C$42,2)</f>
        <v>10</v>
      </c>
    </row>
    <row r="269" spans="10:17" x14ac:dyDescent="0.55000000000000004">
      <c r="J269" s="1">
        <f t="shared" si="17"/>
        <v>0</v>
      </c>
      <c r="K269">
        <f t="shared" si="18"/>
        <v>0</v>
      </c>
      <c r="L269">
        <f t="shared" si="19"/>
        <v>10000</v>
      </c>
      <c r="M269">
        <f t="shared" si="20"/>
        <v>11</v>
      </c>
      <c r="N269" t="e">
        <f>VLOOKUP($B269,'エントリー表（フィジーク）'!$B:$E,2)</f>
        <v>#N/A</v>
      </c>
      <c r="O269" t="e">
        <f>VLOOKUP($B269,'エントリー表（フィジーク）'!$B:$E,3)</f>
        <v>#N/A</v>
      </c>
      <c r="P269" t="e">
        <f>VLOOKUP($B269,'エントリー表（フィジーク）'!$B$3:$C$61,4)</f>
        <v>#N/A</v>
      </c>
      <c r="Q269">
        <f>VLOOKUP(M269,団体得点データ!B$3:C$42,2)</f>
        <v>10</v>
      </c>
    </row>
    <row r="270" spans="10:17" x14ac:dyDescent="0.55000000000000004">
      <c r="J270" s="1">
        <f t="shared" si="17"/>
        <v>0</v>
      </c>
      <c r="K270">
        <f t="shared" si="18"/>
        <v>0</v>
      </c>
      <c r="L270">
        <f t="shared" si="19"/>
        <v>10000</v>
      </c>
      <c r="M270">
        <f t="shared" si="20"/>
        <v>11</v>
      </c>
      <c r="N270" t="e">
        <f>VLOOKUP($B270,'エントリー表（フィジーク）'!$B:$E,2)</f>
        <v>#N/A</v>
      </c>
      <c r="O270" t="e">
        <f>VLOOKUP($B270,'エントリー表（フィジーク）'!$B:$E,3)</f>
        <v>#N/A</v>
      </c>
      <c r="P270" t="e">
        <f>VLOOKUP($B270,'エントリー表（フィジーク）'!$B$3:$C$61,4)</f>
        <v>#N/A</v>
      </c>
      <c r="Q270">
        <f>VLOOKUP(M270,団体得点データ!B$3:C$42,2)</f>
        <v>10</v>
      </c>
    </row>
    <row r="271" spans="10:17" x14ac:dyDescent="0.55000000000000004">
      <c r="J271" s="1">
        <f t="shared" si="17"/>
        <v>0</v>
      </c>
      <c r="K271">
        <f t="shared" si="18"/>
        <v>0</v>
      </c>
      <c r="L271">
        <f t="shared" si="19"/>
        <v>10000</v>
      </c>
      <c r="M271">
        <f t="shared" si="20"/>
        <v>11</v>
      </c>
      <c r="N271" t="e">
        <f>VLOOKUP($B271,'エントリー表（フィジーク）'!$B:$E,2)</f>
        <v>#N/A</v>
      </c>
      <c r="O271" t="e">
        <f>VLOOKUP($B271,'エントリー表（フィジーク）'!$B:$E,3)</f>
        <v>#N/A</v>
      </c>
      <c r="P271" t="e">
        <f>VLOOKUP($B271,'エントリー表（フィジーク）'!$B$3:$C$61,4)</f>
        <v>#N/A</v>
      </c>
      <c r="Q271">
        <f>VLOOKUP(M271,団体得点データ!B$3:C$42,2)</f>
        <v>10</v>
      </c>
    </row>
    <row r="272" spans="10:17" x14ac:dyDescent="0.55000000000000004">
      <c r="J272" s="1">
        <f t="shared" si="17"/>
        <v>0</v>
      </c>
      <c r="K272">
        <f t="shared" si="18"/>
        <v>0</v>
      </c>
      <c r="L272">
        <f t="shared" si="19"/>
        <v>10000</v>
      </c>
      <c r="M272">
        <f t="shared" si="20"/>
        <v>11</v>
      </c>
      <c r="N272" t="e">
        <f>VLOOKUP($B272,'エントリー表（フィジーク）'!$B:$E,2)</f>
        <v>#N/A</v>
      </c>
      <c r="O272" t="e">
        <f>VLOOKUP($B272,'エントリー表（フィジーク）'!$B:$E,3)</f>
        <v>#N/A</v>
      </c>
      <c r="P272" t="e">
        <f>VLOOKUP($B272,'エントリー表（フィジーク）'!$B$3:$C$61,4)</f>
        <v>#N/A</v>
      </c>
      <c r="Q272">
        <f>VLOOKUP(M272,団体得点データ!B$3:C$42,2)</f>
        <v>10</v>
      </c>
    </row>
    <row r="273" spans="10:17" x14ac:dyDescent="0.55000000000000004">
      <c r="J273" s="1">
        <f t="shared" si="17"/>
        <v>0</v>
      </c>
      <c r="K273">
        <f t="shared" si="18"/>
        <v>0</v>
      </c>
      <c r="L273">
        <f t="shared" si="19"/>
        <v>10000</v>
      </c>
      <c r="M273">
        <f t="shared" si="20"/>
        <v>11</v>
      </c>
      <c r="N273" t="e">
        <f>VLOOKUP($B273,'エントリー表（フィジーク）'!$B:$E,2)</f>
        <v>#N/A</v>
      </c>
      <c r="O273" t="e">
        <f>VLOOKUP($B273,'エントリー表（フィジーク）'!$B:$E,3)</f>
        <v>#N/A</v>
      </c>
      <c r="P273" t="e">
        <f>VLOOKUP($B273,'エントリー表（フィジーク）'!$B$3:$C$61,4)</f>
        <v>#N/A</v>
      </c>
      <c r="Q273">
        <f>VLOOKUP(M273,団体得点データ!B$3:C$42,2)</f>
        <v>10</v>
      </c>
    </row>
    <row r="274" spans="10:17" x14ac:dyDescent="0.55000000000000004">
      <c r="J274" s="1">
        <f t="shared" si="17"/>
        <v>0</v>
      </c>
      <c r="K274">
        <f t="shared" si="18"/>
        <v>0</v>
      </c>
      <c r="L274">
        <f t="shared" si="19"/>
        <v>10000</v>
      </c>
      <c r="M274">
        <f t="shared" si="20"/>
        <v>11</v>
      </c>
      <c r="N274" t="e">
        <f>VLOOKUP($B274,'エントリー表（フィジーク）'!$B:$E,2)</f>
        <v>#N/A</v>
      </c>
      <c r="O274" t="e">
        <f>VLOOKUP($B274,'エントリー表（フィジーク）'!$B:$E,3)</f>
        <v>#N/A</v>
      </c>
      <c r="P274" t="e">
        <f>VLOOKUP($B274,'エントリー表（フィジーク）'!$B$3:$C$61,4)</f>
        <v>#N/A</v>
      </c>
      <c r="Q274">
        <f>VLOOKUP(M274,団体得点データ!B$3:C$42,2)</f>
        <v>10</v>
      </c>
    </row>
    <row r="275" spans="10:17" x14ac:dyDescent="0.55000000000000004">
      <c r="J275" s="1">
        <f t="shared" si="17"/>
        <v>0</v>
      </c>
      <c r="K275">
        <f t="shared" si="18"/>
        <v>0</v>
      </c>
      <c r="L275">
        <f t="shared" si="19"/>
        <v>10000</v>
      </c>
      <c r="M275">
        <f t="shared" si="20"/>
        <v>11</v>
      </c>
      <c r="N275" t="e">
        <f>VLOOKUP($B275,'エントリー表（フィジーク）'!$B:$E,2)</f>
        <v>#N/A</v>
      </c>
      <c r="O275" t="e">
        <f>VLOOKUP($B275,'エントリー表（フィジーク）'!$B:$E,3)</f>
        <v>#N/A</v>
      </c>
      <c r="P275" t="e">
        <f>VLOOKUP($B275,'エントリー表（フィジーク）'!$B$3:$C$61,4)</f>
        <v>#N/A</v>
      </c>
      <c r="Q275">
        <f>VLOOKUP(M275,団体得点データ!B$3:C$42,2)</f>
        <v>10</v>
      </c>
    </row>
    <row r="276" spans="10:17" x14ac:dyDescent="0.55000000000000004">
      <c r="J276" s="1">
        <f t="shared" si="17"/>
        <v>0</v>
      </c>
      <c r="K276">
        <f t="shared" si="18"/>
        <v>0</v>
      </c>
      <c r="L276">
        <f t="shared" si="19"/>
        <v>10000</v>
      </c>
      <c r="M276">
        <f t="shared" si="20"/>
        <v>11</v>
      </c>
      <c r="N276" t="e">
        <f>VLOOKUP($B276,'エントリー表（フィジーク）'!$B:$E,2)</f>
        <v>#N/A</v>
      </c>
      <c r="O276" t="e">
        <f>VLOOKUP($B276,'エントリー表（フィジーク）'!$B:$E,3)</f>
        <v>#N/A</v>
      </c>
      <c r="P276" t="e">
        <f>VLOOKUP($B276,'エントリー表（フィジーク）'!$B$3:$C$61,4)</f>
        <v>#N/A</v>
      </c>
      <c r="Q276">
        <f>VLOOKUP(M276,団体得点データ!B$3:C$42,2)</f>
        <v>10</v>
      </c>
    </row>
    <row r="277" spans="10:17" x14ac:dyDescent="0.55000000000000004">
      <c r="J277" s="1">
        <f t="shared" si="17"/>
        <v>0</v>
      </c>
      <c r="K277">
        <f t="shared" si="18"/>
        <v>0</v>
      </c>
      <c r="L277">
        <f t="shared" si="19"/>
        <v>10000</v>
      </c>
      <c r="M277">
        <f t="shared" si="20"/>
        <v>11</v>
      </c>
      <c r="N277" t="e">
        <f>VLOOKUP($B277,'エントリー表（フィジーク）'!$B:$E,2)</f>
        <v>#N/A</v>
      </c>
      <c r="O277" t="e">
        <f>VLOOKUP($B277,'エントリー表（フィジーク）'!$B:$E,3)</f>
        <v>#N/A</v>
      </c>
      <c r="P277" t="e">
        <f>VLOOKUP($B277,'エントリー表（フィジーク）'!$B$3:$C$61,4)</f>
        <v>#N/A</v>
      </c>
      <c r="Q277">
        <f>VLOOKUP(M277,団体得点データ!B$3:C$42,2)</f>
        <v>10</v>
      </c>
    </row>
    <row r="278" spans="10:17" x14ac:dyDescent="0.55000000000000004">
      <c r="J278" s="1">
        <f t="shared" si="17"/>
        <v>0</v>
      </c>
      <c r="K278">
        <f t="shared" si="18"/>
        <v>0</v>
      </c>
      <c r="L278">
        <f t="shared" si="19"/>
        <v>10000</v>
      </c>
      <c r="M278">
        <f t="shared" si="20"/>
        <v>11</v>
      </c>
      <c r="N278" t="e">
        <f>VLOOKUP($B278,'エントリー表（フィジーク）'!$B:$E,2)</f>
        <v>#N/A</v>
      </c>
      <c r="O278" t="e">
        <f>VLOOKUP($B278,'エントリー表（フィジーク）'!$B:$E,3)</f>
        <v>#N/A</v>
      </c>
      <c r="P278" t="e">
        <f>VLOOKUP($B278,'エントリー表（フィジーク）'!$B$3:$C$61,4)</f>
        <v>#N/A</v>
      </c>
      <c r="Q278">
        <f>VLOOKUP(M278,団体得点データ!B$3:C$42,2)</f>
        <v>10</v>
      </c>
    </row>
    <row r="279" spans="10:17" x14ac:dyDescent="0.55000000000000004">
      <c r="J279" s="1">
        <f t="shared" si="17"/>
        <v>0</v>
      </c>
      <c r="K279">
        <f t="shared" si="18"/>
        <v>0</v>
      </c>
      <c r="L279">
        <f t="shared" si="19"/>
        <v>10000</v>
      </c>
      <c r="M279">
        <f t="shared" si="20"/>
        <v>11</v>
      </c>
      <c r="N279" t="e">
        <f>VLOOKUP($B279,'エントリー表（フィジーク）'!$B:$E,2)</f>
        <v>#N/A</v>
      </c>
      <c r="O279" t="e">
        <f>VLOOKUP($B279,'エントリー表（フィジーク）'!$B:$E,3)</f>
        <v>#N/A</v>
      </c>
      <c r="P279" t="e">
        <f>VLOOKUP($B279,'エントリー表（フィジーク）'!$B$3:$C$61,4)</f>
        <v>#N/A</v>
      </c>
      <c r="Q279">
        <f>VLOOKUP(M279,団体得点データ!B$3:C$42,2)</f>
        <v>10</v>
      </c>
    </row>
    <row r="280" spans="10:17" x14ac:dyDescent="0.55000000000000004">
      <c r="J280" s="1">
        <f t="shared" si="17"/>
        <v>0</v>
      </c>
      <c r="K280">
        <f t="shared" si="18"/>
        <v>0</v>
      </c>
      <c r="L280">
        <f t="shared" si="19"/>
        <v>10000</v>
      </c>
      <c r="M280">
        <f t="shared" si="20"/>
        <v>11</v>
      </c>
      <c r="N280" t="e">
        <f>VLOOKUP($B280,'エントリー表（フィジーク）'!$B:$E,2)</f>
        <v>#N/A</v>
      </c>
      <c r="O280" t="e">
        <f>VLOOKUP($B280,'エントリー表（フィジーク）'!$B:$E,3)</f>
        <v>#N/A</v>
      </c>
      <c r="P280" t="e">
        <f>VLOOKUP($B280,'エントリー表（フィジーク）'!$B$3:$C$61,4)</f>
        <v>#N/A</v>
      </c>
      <c r="Q280">
        <f>VLOOKUP(M280,団体得点データ!B$3:C$42,2)</f>
        <v>10</v>
      </c>
    </row>
    <row r="281" spans="10:17" x14ac:dyDescent="0.55000000000000004">
      <c r="J281" s="1">
        <f t="shared" si="17"/>
        <v>0</v>
      </c>
      <c r="K281">
        <f t="shared" si="18"/>
        <v>0</v>
      </c>
      <c r="L281">
        <f t="shared" si="19"/>
        <v>10000</v>
      </c>
      <c r="M281">
        <f t="shared" si="20"/>
        <v>11</v>
      </c>
      <c r="N281" t="e">
        <f>VLOOKUP($B281,'エントリー表（フィジーク）'!$B:$E,2)</f>
        <v>#N/A</v>
      </c>
      <c r="O281" t="e">
        <f>VLOOKUP($B281,'エントリー表（フィジーク）'!$B:$E,3)</f>
        <v>#N/A</v>
      </c>
      <c r="P281" t="e">
        <f>VLOOKUP($B281,'エントリー表（フィジーク）'!$B$3:$C$61,4)</f>
        <v>#N/A</v>
      </c>
      <c r="Q281">
        <f>VLOOKUP(M281,団体得点データ!B$3:C$42,2)</f>
        <v>10</v>
      </c>
    </row>
    <row r="282" spans="10:17" x14ac:dyDescent="0.55000000000000004">
      <c r="J282" s="1">
        <f t="shared" si="17"/>
        <v>0</v>
      </c>
      <c r="K282">
        <f t="shared" si="18"/>
        <v>0</v>
      </c>
      <c r="L282">
        <f t="shared" si="19"/>
        <v>10000</v>
      </c>
      <c r="M282">
        <f t="shared" si="20"/>
        <v>11</v>
      </c>
      <c r="N282" t="e">
        <f>VLOOKUP($B282,'エントリー表（フィジーク）'!$B:$E,2)</f>
        <v>#N/A</v>
      </c>
      <c r="O282" t="e">
        <f>VLOOKUP($B282,'エントリー表（フィジーク）'!$B:$E,3)</f>
        <v>#N/A</v>
      </c>
      <c r="P282" t="e">
        <f>VLOOKUP($B282,'エントリー表（フィジーク）'!$B$3:$C$61,4)</f>
        <v>#N/A</v>
      </c>
      <c r="Q282">
        <f>VLOOKUP(M282,団体得点データ!B$3:C$42,2)</f>
        <v>10</v>
      </c>
    </row>
    <row r="283" spans="10:17" x14ac:dyDescent="0.55000000000000004">
      <c r="J283" s="1">
        <f t="shared" si="17"/>
        <v>0</v>
      </c>
      <c r="K283">
        <f t="shared" si="18"/>
        <v>0</v>
      </c>
      <c r="L283">
        <f t="shared" si="19"/>
        <v>10000</v>
      </c>
      <c r="M283">
        <f t="shared" si="20"/>
        <v>11</v>
      </c>
      <c r="N283" t="e">
        <f>VLOOKUP($B283,'エントリー表（フィジーク）'!$B:$E,2)</f>
        <v>#N/A</v>
      </c>
      <c r="O283" t="e">
        <f>VLOOKUP($B283,'エントリー表（フィジーク）'!$B:$E,3)</f>
        <v>#N/A</v>
      </c>
      <c r="P283" t="e">
        <f>VLOOKUP($B283,'エントリー表（フィジーク）'!$B$3:$C$61,4)</f>
        <v>#N/A</v>
      </c>
      <c r="Q283">
        <f>VLOOKUP(M283,団体得点データ!B$3:C$42,2)</f>
        <v>10</v>
      </c>
    </row>
    <row r="284" spans="10:17" x14ac:dyDescent="0.55000000000000004">
      <c r="J284" s="1">
        <f t="shared" si="17"/>
        <v>0</v>
      </c>
      <c r="K284">
        <f t="shared" si="18"/>
        <v>0</v>
      </c>
      <c r="L284">
        <f t="shared" si="19"/>
        <v>10000</v>
      </c>
      <c r="M284">
        <f t="shared" si="20"/>
        <v>11</v>
      </c>
      <c r="N284" t="e">
        <f>VLOOKUP($B284,'エントリー表（フィジーク）'!$B:$E,2)</f>
        <v>#N/A</v>
      </c>
      <c r="O284" t="e">
        <f>VLOOKUP($B284,'エントリー表（フィジーク）'!$B:$E,3)</f>
        <v>#N/A</v>
      </c>
      <c r="P284" t="e">
        <f>VLOOKUP($B284,'エントリー表（フィジーク）'!$B$3:$C$61,4)</f>
        <v>#N/A</v>
      </c>
      <c r="Q284">
        <f>VLOOKUP(M284,団体得点データ!B$3:C$42,2)</f>
        <v>10</v>
      </c>
    </row>
    <row r="285" spans="10:17" x14ac:dyDescent="0.55000000000000004">
      <c r="J285" s="1">
        <f t="shared" si="17"/>
        <v>0</v>
      </c>
      <c r="K285">
        <f t="shared" si="18"/>
        <v>0</v>
      </c>
      <c r="L285">
        <f t="shared" si="19"/>
        <v>10000</v>
      </c>
      <c r="M285">
        <f t="shared" si="20"/>
        <v>11</v>
      </c>
      <c r="N285" t="e">
        <f>VLOOKUP($B285,'エントリー表（フィジーク）'!$B:$E,2)</f>
        <v>#N/A</v>
      </c>
      <c r="O285" t="e">
        <f>VLOOKUP($B285,'エントリー表（フィジーク）'!$B:$E,3)</f>
        <v>#N/A</v>
      </c>
      <c r="P285" t="e">
        <f>VLOOKUP($B285,'エントリー表（フィジーク）'!$B$3:$C$61,4)</f>
        <v>#N/A</v>
      </c>
      <c r="Q285">
        <f>VLOOKUP(M285,団体得点データ!B$3:C$42,2)</f>
        <v>10</v>
      </c>
    </row>
    <row r="286" spans="10:17" x14ac:dyDescent="0.55000000000000004">
      <c r="J286" s="1">
        <f t="shared" si="17"/>
        <v>0</v>
      </c>
      <c r="K286">
        <f t="shared" si="18"/>
        <v>0</v>
      </c>
      <c r="L286">
        <f t="shared" si="19"/>
        <v>10000</v>
      </c>
      <c r="M286">
        <f t="shared" si="20"/>
        <v>11</v>
      </c>
      <c r="N286" t="e">
        <f>VLOOKUP($B286,'エントリー表（フィジーク）'!$B:$E,2)</f>
        <v>#N/A</v>
      </c>
      <c r="O286" t="e">
        <f>VLOOKUP($B286,'エントリー表（フィジーク）'!$B:$E,3)</f>
        <v>#N/A</v>
      </c>
      <c r="P286" t="e">
        <f>VLOOKUP($B286,'エントリー表（フィジーク）'!$B$3:$C$61,4)</f>
        <v>#N/A</v>
      </c>
      <c r="Q286">
        <f>VLOOKUP(M286,団体得点データ!B$3:C$42,2)</f>
        <v>10</v>
      </c>
    </row>
    <row r="287" spans="10:17" x14ac:dyDescent="0.55000000000000004">
      <c r="J287" s="1">
        <f t="shared" si="17"/>
        <v>0</v>
      </c>
      <c r="K287">
        <f t="shared" si="18"/>
        <v>0</v>
      </c>
      <c r="L287">
        <f t="shared" si="19"/>
        <v>10000</v>
      </c>
      <c r="M287">
        <f t="shared" si="20"/>
        <v>11</v>
      </c>
      <c r="N287" t="e">
        <f>VLOOKUP($B287,'エントリー表（フィジーク）'!$B:$E,2)</f>
        <v>#N/A</v>
      </c>
      <c r="O287" t="e">
        <f>VLOOKUP($B287,'エントリー表（フィジーク）'!$B:$E,3)</f>
        <v>#N/A</v>
      </c>
      <c r="P287" t="e">
        <f>VLOOKUP($B287,'エントリー表（フィジーク）'!$B$3:$C$61,4)</f>
        <v>#N/A</v>
      </c>
      <c r="Q287">
        <f>VLOOKUP(M287,団体得点データ!B$3:C$42,2)</f>
        <v>10</v>
      </c>
    </row>
    <row r="288" spans="10:17" x14ac:dyDescent="0.55000000000000004">
      <c r="J288" s="1">
        <f t="shared" si="17"/>
        <v>0</v>
      </c>
      <c r="K288">
        <f t="shared" si="18"/>
        <v>0</v>
      </c>
      <c r="L288">
        <f t="shared" si="19"/>
        <v>10000</v>
      </c>
      <c r="M288">
        <f t="shared" si="20"/>
        <v>11</v>
      </c>
      <c r="N288" t="e">
        <f>VLOOKUP($B288,'エントリー表（フィジーク）'!$B:$E,2)</f>
        <v>#N/A</v>
      </c>
      <c r="O288" t="e">
        <f>VLOOKUP($B288,'エントリー表（フィジーク）'!$B:$E,3)</f>
        <v>#N/A</v>
      </c>
      <c r="P288" t="e">
        <f>VLOOKUP($B288,'エントリー表（フィジーク）'!$B$3:$C$61,4)</f>
        <v>#N/A</v>
      </c>
      <c r="Q288">
        <f>VLOOKUP(M288,団体得点データ!B$3:C$42,2)</f>
        <v>10</v>
      </c>
    </row>
    <row r="289" spans="10:17" x14ac:dyDescent="0.55000000000000004">
      <c r="J289" s="1">
        <f t="shared" si="17"/>
        <v>0</v>
      </c>
      <c r="K289">
        <f t="shared" si="18"/>
        <v>0</v>
      </c>
      <c r="L289">
        <f t="shared" si="19"/>
        <v>10000</v>
      </c>
      <c r="M289">
        <f t="shared" si="20"/>
        <v>11</v>
      </c>
      <c r="N289" t="e">
        <f>VLOOKUP($B289,'エントリー表（フィジーク）'!$B:$E,2)</f>
        <v>#N/A</v>
      </c>
      <c r="O289" t="e">
        <f>VLOOKUP($B289,'エントリー表（フィジーク）'!$B:$E,3)</f>
        <v>#N/A</v>
      </c>
      <c r="P289" t="e">
        <f>VLOOKUP($B289,'エントリー表（フィジーク）'!$B$3:$C$61,4)</f>
        <v>#N/A</v>
      </c>
      <c r="Q289">
        <f>VLOOKUP(M289,団体得点データ!B$3:C$42,2)</f>
        <v>10</v>
      </c>
    </row>
    <row r="290" spans="10:17" x14ac:dyDescent="0.55000000000000004">
      <c r="J290" s="1">
        <f t="shared" si="17"/>
        <v>0</v>
      </c>
      <c r="K290">
        <f t="shared" si="18"/>
        <v>0</v>
      </c>
      <c r="L290">
        <f t="shared" si="19"/>
        <v>10000</v>
      </c>
      <c r="M290">
        <f t="shared" si="20"/>
        <v>11</v>
      </c>
      <c r="N290" t="e">
        <f>VLOOKUP($B290,'エントリー表（フィジーク）'!$B:$E,2)</f>
        <v>#N/A</v>
      </c>
      <c r="O290" t="e">
        <f>VLOOKUP($B290,'エントリー表（フィジーク）'!$B:$E,3)</f>
        <v>#N/A</v>
      </c>
      <c r="P290" t="e">
        <f>VLOOKUP($B290,'エントリー表（フィジーク）'!$B$3:$C$61,4)</f>
        <v>#N/A</v>
      </c>
      <c r="Q290">
        <f>VLOOKUP(M290,団体得点データ!B$3:C$42,2)</f>
        <v>10</v>
      </c>
    </row>
    <row r="291" spans="10:17" x14ac:dyDescent="0.55000000000000004">
      <c r="J291" s="1">
        <f t="shared" si="17"/>
        <v>0</v>
      </c>
      <c r="K291">
        <f t="shared" si="18"/>
        <v>0</v>
      </c>
      <c r="L291">
        <f t="shared" si="19"/>
        <v>10000</v>
      </c>
      <c r="M291">
        <f t="shared" si="20"/>
        <v>11</v>
      </c>
      <c r="N291" t="e">
        <f>VLOOKUP($B291,'エントリー表（フィジーク）'!$B:$E,2)</f>
        <v>#N/A</v>
      </c>
      <c r="O291" t="e">
        <f>VLOOKUP($B291,'エントリー表（フィジーク）'!$B:$E,3)</f>
        <v>#N/A</v>
      </c>
      <c r="P291" t="e">
        <f>VLOOKUP($B291,'エントリー表（フィジーク）'!$B$3:$C$61,4)</f>
        <v>#N/A</v>
      </c>
      <c r="Q291">
        <f>VLOOKUP(M291,団体得点データ!B$3:C$42,2)</f>
        <v>10</v>
      </c>
    </row>
    <row r="292" spans="10:17" x14ac:dyDescent="0.55000000000000004">
      <c r="J292" s="1">
        <f t="shared" si="17"/>
        <v>0</v>
      </c>
      <c r="K292">
        <f t="shared" si="18"/>
        <v>0</v>
      </c>
      <c r="L292">
        <f t="shared" si="19"/>
        <v>10000</v>
      </c>
      <c r="M292">
        <f t="shared" si="20"/>
        <v>11</v>
      </c>
      <c r="N292" t="e">
        <f>VLOOKUP($B292,'エントリー表（フィジーク）'!$B:$E,2)</f>
        <v>#N/A</v>
      </c>
      <c r="O292" t="e">
        <f>VLOOKUP($B292,'エントリー表（フィジーク）'!$B:$E,3)</f>
        <v>#N/A</v>
      </c>
      <c r="P292" t="e">
        <f>VLOOKUP($B292,'エントリー表（フィジーク）'!$B$3:$C$61,4)</f>
        <v>#N/A</v>
      </c>
      <c r="Q292">
        <f>VLOOKUP(M292,団体得点データ!B$3:C$42,2)</f>
        <v>10</v>
      </c>
    </row>
    <row r="293" spans="10:17" x14ac:dyDescent="0.55000000000000004">
      <c r="J293" s="1">
        <f t="shared" si="17"/>
        <v>0</v>
      </c>
      <c r="K293">
        <f t="shared" si="18"/>
        <v>0</v>
      </c>
      <c r="L293">
        <f t="shared" si="19"/>
        <v>10000</v>
      </c>
      <c r="M293">
        <f t="shared" si="20"/>
        <v>11</v>
      </c>
      <c r="N293" t="e">
        <f>VLOOKUP($B293,'エントリー表（フィジーク）'!$B:$E,2)</f>
        <v>#N/A</v>
      </c>
      <c r="O293" t="e">
        <f>VLOOKUP($B293,'エントリー表（フィジーク）'!$B:$E,3)</f>
        <v>#N/A</v>
      </c>
      <c r="P293" t="e">
        <f>VLOOKUP($B293,'エントリー表（フィジーク）'!$B$3:$C$61,4)</f>
        <v>#N/A</v>
      </c>
      <c r="Q293">
        <f>VLOOKUP(M293,団体得点データ!B$3:C$42,2)</f>
        <v>10</v>
      </c>
    </row>
    <row r="294" spans="10:17" x14ac:dyDescent="0.55000000000000004">
      <c r="J294" s="1">
        <f t="shared" si="17"/>
        <v>0</v>
      </c>
      <c r="K294">
        <f t="shared" si="18"/>
        <v>0</v>
      </c>
      <c r="L294">
        <f t="shared" si="19"/>
        <v>10000</v>
      </c>
      <c r="M294">
        <f t="shared" si="20"/>
        <v>11</v>
      </c>
      <c r="N294" t="e">
        <f>VLOOKUP($B294,'エントリー表（フィジーク）'!$B:$E,2)</f>
        <v>#N/A</v>
      </c>
      <c r="O294" t="e">
        <f>VLOOKUP($B294,'エントリー表（フィジーク）'!$B:$E,3)</f>
        <v>#N/A</v>
      </c>
      <c r="P294" t="e">
        <f>VLOOKUP($B294,'エントリー表（フィジーク）'!$B$3:$C$61,4)</f>
        <v>#N/A</v>
      </c>
      <c r="Q294">
        <f>VLOOKUP(M294,団体得点データ!B$3:C$42,2)</f>
        <v>10</v>
      </c>
    </row>
    <row r="295" spans="10:17" x14ac:dyDescent="0.55000000000000004">
      <c r="J295" s="1">
        <f t="shared" si="17"/>
        <v>0</v>
      </c>
      <c r="K295">
        <f t="shared" si="18"/>
        <v>0</v>
      </c>
      <c r="L295">
        <f t="shared" si="19"/>
        <v>10000</v>
      </c>
      <c r="M295">
        <f t="shared" si="20"/>
        <v>11</v>
      </c>
      <c r="N295" t="e">
        <f>VLOOKUP($B295,'エントリー表（フィジーク）'!$B:$E,2)</f>
        <v>#N/A</v>
      </c>
      <c r="O295" t="e">
        <f>VLOOKUP($B295,'エントリー表（フィジーク）'!$B:$E,3)</f>
        <v>#N/A</v>
      </c>
      <c r="P295" t="e">
        <f>VLOOKUP($B295,'エントリー表（フィジーク）'!$B$3:$C$61,4)</f>
        <v>#N/A</v>
      </c>
      <c r="Q295">
        <f>VLOOKUP(M295,団体得点データ!B$3:C$42,2)</f>
        <v>10</v>
      </c>
    </row>
    <row r="296" spans="10:17" x14ac:dyDescent="0.55000000000000004">
      <c r="J296" s="1">
        <f t="shared" si="17"/>
        <v>0</v>
      </c>
      <c r="K296">
        <f t="shared" si="18"/>
        <v>0</v>
      </c>
      <c r="L296">
        <f t="shared" si="19"/>
        <v>10000</v>
      </c>
      <c r="M296">
        <f t="shared" si="20"/>
        <v>11</v>
      </c>
      <c r="N296" t="e">
        <f>VLOOKUP($B296,'エントリー表（フィジーク）'!$B:$E,2)</f>
        <v>#N/A</v>
      </c>
      <c r="O296" t="e">
        <f>VLOOKUP($B296,'エントリー表（フィジーク）'!$B:$E,3)</f>
        <v>#N/A</v>
      </c>
      <c r="P296" t="e">
        <f>VLOOKUP($B296,'エントリー表（フィジーク）'!$B$3:$C$61,4)</f>
        <v>#N/A</v>
      </c>
      <c r="Q296">
        <f>VLOOKUP(M296,団体得点データ!B$3:C$42,2)</f>
        <v>10</v>
      </c>
    </row>
    <row r="297" spans="10:17" x14ac:dyDescent="0.55000000000000004">
      <c r="J297" s="1">
        <f t="shared" si="17"/>
        <v>0</v>
      </c>
      <c r="K297">
        <f t="shared" si="18"/>
        <v>0</v>
      </c>
      <c r="L297">
        <f t="shared" si="19"/>
        <v>10000</v>
      </c>
      <c r="M297">
        <f t="shared" si="20"/>
        <v>11</v>
      </c>
      <c r="N297" t="e">
        <f>VLOOKUP($B297,'エントリー表（フィジーク）'!$B:$E,2)</f>
        <v>#N/A</v>
      </c>
      <c r="O297" t="e">
        <f>VLOOKUP($B297,'エントリー表（フィジーク）'!$B:$E,3)</f>
        <v>#N/A</v>
      </c>
      <c r="P297" t="e">
        <f>VLOOKUP($B297,'エントリー表（フィジーク）'!$B$3:$C$61,4)</f>
        <v>#N/A</v>
      </c>
      <c r="Q297">
        <f>VLOOKUP(M297,団体得点データ!B$3:C$42,2)</f>
        <v>10</v>
      </c>
    </row>
    <row r="298" spans="10:17" x14ac:dyDescent="0.55000000000000004">
      <c r="J298" s="1">
        <f t="shared" si="17"/>
        <v>0</v>
      </c>
      <c r="K298">
        <f t="shared" si="18"/>
        <v>0</v>
      </c>
      <c r="L298">
        <f t="shared" si="19"/>
        <v>10000</v>
      </c>
      <c r="M298">
        <f t="shared" si="20"/>
        <v>11</v>
      </c>
      <c r="N298" t="e">
        <f>VLOOKUP($B298,'エントリー表（フィジーク）'!$B:$E,2)</f>
        <v>#N/A</v>
      </c>
      <c r="O298" t="e">
        <f>VLOOKUP($B298,'エントリー表（フィジーク）'!$B:$E,3)</f>
        <v>#N/A</v>
      </c>
      <c r="P298" t="e">
        <f>VLOOKUP($B298,'エントリー表（フィジーク）'!$B$3:$C$61,4)</f>
        <v>#N/A</v>
      </c>
      <c r="Q298">
        <f>VLOOKUP(M298,団体得点データ!B$3:C$42,2)</f>
        <v>10</v>
      </c>
    </row>
    <row r="299" spans="10:17" x14ac:dyDescent="0.55000000000000004">
      <c r="J299" s="1">
        <f t="shared" si="17"/>
        <v>0</v>
      </c>
      <c r="K299">
        <f t="shared" si="18"/>
        <v>0</v>
      </c>
      <c r="L299">
        <f t="shared" si="19"/>
        <v>10000</v>
      </c>
      <c r="M299">
        <f t="shared" si="20"/>
        <v>11</v>
      </c>
      <c r="N299" t="e">
        <f>VLOOKUP($B299,'エントリー表（フィジーク）'!$B:$E,2)</f>
        <v>#N/A</v>
      </c>
      <c r="O299" t="e">
        <f>VLOOKUP($B299,'エントリー表（フィジーク）'!$B:$E,3)</f>
        <v>#N/A</v>
      </c>
      <c r="P299" t="e">
        <f>VLOOKUP($B299,'エントリー表（フィジーク）'!$B$3:$C$61,4)</f>
        <v>#N/A</v>
      </c>
      <c r="Q299">
        <f>VLOOKUP(M299,団体得点データ!B$3:C$42,2)</f>
        <v>10</v>
      </c>
    </row>
    <row r="300" spans="10:17" x14ac:dyDescent="0.55000000000000004">
      <c r="J300" s="1">
        <f t="shared" si="17"/>
        <v>0</v>
      </c>
      <c r="K300">
        <f t="shared" si="18"/>
        <v>0</v>
      </c>
      <c r="L300">
        <f t="shared" si="19"/>
        <v>10000</v>
      </c>
      <c r="M300">
        <f t="shared" si="20"/>
        <v>11</v>
      </c>
      <c r="N300" t="e">
        <f>VLOOKUP($B300,'エントリー表（フィジーク）'!$B:$E,2)</f>
        <v>#N/A</v>
      </c>
      <c r="O300" t="e">
        <f>VLOOKUP($B300,'エントリー表（フィジーク）'!$B:$E,3)</f>
        <v>#N/A</v>
      </c>
      <c r="P300" t="e">
        <f>VLOOKUP($B300,'エントリー表（フィジーク）'!$B$3:$C$61,4)</f>
        <v>#N/A</v>
      </c>
      <c r="Q300">
        <f>VLOOKUP(M300,団体得点データ!B$3:C$42,2)</f>
        <v>10</v>
      </c>
    </row>
    <row r="301" spans="10:17" x14ac:dyDescent="0.55000000000000004">
      <c r="J301" s="1">
        <f t="shared" si="17"/>
        <v>0</v>
      </c>
      <c r="K301">
        <f t="shared" si="18"/>
        <v>0</v>
      </c>
      <c r="L301">
        <f t="shared" si="19"/>
        <v>10000</v>
      </c>
      <c r="M301">
        <f t="shared" si="20"/>
        <v>11</v>
      </c>
      <c r="N301" t="e">
        <f>VLOOKUP($B301,'エントリー表（フィジーク）'!$B:$E,2)</f>
        <v>#N/A</v>
      </c>
      <c r="O301" t="e">
        <f>VLOOKUP($B301,'エントリー表（フィジーク）'!$B:$E,3)</f>
        <v>#N/A</v>
      </c>
      <c r="P301" t="e">
        <f>VLOOKUP($B301,'エントリー表（フィジーク）'!$B$3:$C$61,4)</f>
        <v>#N/A</v>
      </c>
      <c r="Q301">
        <f>VLOOKUP(M301,団体得点データ!B$3:C$42,2)</f>
        <v>10</v>
      </c>
    </row>
    <row r="302" spans="10:17" x14ac:dyDescent="0.55000000000000004">
      <c r="J302" s="1">
        <f t="shared" si="17"/>
        <v>0</v>
      </c>
      <c r="K302">
        <f t="shared" si="18"/>
        <v>0</v>
      </c>
      <c r="L302">
        <f t="shared" si="19"/>
        <v>10000</v>
      </c>
      <c r="M302">
        <f t="shared" si="20"/>
        <v>11</v>
      </c>
      <c r="N302" t="e">
        <f>VLOOKUP($B302,'エントリー表（フィジーク）'!$B:$E,2)</f>
        <v>#N/A</v>
      </c>
      <c r="O302" t="e">
        <f>VLOOKUP($B302,'エントリー表（フィジーク）'!$B:$E,3)</f>
        <v>#N/A</v>
      </c>
      <c r="P302" t="e">
        <f>VLOOKUP($B302,'エントリー表（フィジーク）'!$B$3:$C$61,4)</f>
        <v>#N/A</v>
      </c>
      <c r="Q302">
        <f>VLOOKUP(M302,団体得点データ!B$3:C$42,2)</f>
        <v>10</v>
      </c>
    </row>
    <row r="303" spans="10:17" x14ac:dyDescent="0.55000000000000004">
      <c r="J303" s="1">
        <f t="shared" si="17"/>
        <v>0</v>
      </c>
      <c r="K303">
        <f t="shared" si="18"/>
        <v>0</v>
      </c>
      <c r="L303">
        <f t="shared" si="19"/>
        <v>10000</v>
      </c>
      <c r="M303">
        <f t="shared" si="20"/>
        <v>11</v>
      </c>
      <c r="N303" t="e">
        <f>VLOOKUP($B303,'エントリー表（フィジーク）'!$B:$E,2)</f>
        <v>#N/A</v>
      </c>
      <c r="O303" t="e">
        <f>VLOOKUP($B303,'エントリー表（フィジーク）'!$B:$E,3)</f>
        <v>#N/A</v>
      </c>
      <c r="P303" t="e">
        <f>VLOOKUP($B303,'エントリー表（フィジーク）'!$B$3:$C$61,4)</f>
        <v>#N/A</v>
      </c>
      <c r="Q303">
        <f>VLOOKUP(M303,団体得点データ!B$3:C$42,2)</f>
        <v>10</v>
      </c>
    </row>
    <row r="304" spans="10:17" x14ac:dyDescent="0.55000000000000004">
      <c r="J304" s="1">
        <f t="shared" si="17"/>
        <v>0</v>
      </c>
      <c r="K304">
        <f t="shared" si="18"/>
        <v>0</v>
      </c>
      <c r="L304">
        <f t="shared" si="19"/>
        <v>10000</v>
      </c>
      <c r="M304">
        <f t="shared" si="20"/>
        <v>11</v>
      </c>
      <c r="N304" t="e">
        <f>VLOOKUP($B304,'エントリー表（フィジーク）'!$B:$E,2)</f>
        <v>#N/A</v>
      </c>
      <c r="O304" t="e">
        <f>VLOOKUP($B304,'エントリー表（フィジーク）'!$B:$E,3)</f>
        <v>#N/A</v>
      </c>
      <c r="P304" t="e">
        <f>VLOOKUP($B304,'エントリー表（フィジーク）'!$B$3:$C$61,4)</f>
        <v>#N/A</v>
      </c>
      <c r="Q304">
        <f>VLOOKUP(M304,団体得点データ!B$3:C$42,2)</f>
        <v>10</v>
      </c>
    </row>
    <row r="305" spans="10:17" x14ac:dyDescent="0.55000000000000004">
      <c r="J305" s="1">
        <f t="shared" si="17"/>
        <v>0</v>
      </c>
      <c r="K305">
        <f t="shared" si="18"/>
        <v>0</v>
      </c>
      <c r="L305">
        <f t="shared" si="19"/>
        <v>10000</v>
      </c>
      <c r="M305">
        <f t="shared" si="20"/>
        <v>11</v>
      </c>
      <c r="N305" t="e">
        <f>VLOOKUP($B305,'エントリー表（フィジーク）'!$B:$E,2)</f>
        <v>#N/A</v>
      </c>
      <c r="O305" t="e">
        <f>VLOOKUP($B305,'エントリー表（フィジーク）'!$B:$E,3)</f>
        <v>#N/A</v>
      </c>
      <c r="P305" t="e">
        <f>VLOOKUP($B305,'エントリー表（フィジーク）'!$B$3:$C$61,4)</f>
        <v>#N/A</v>
      </c>
      <c r="Q305">
        <f>VLOOKUP(M305,団体得点データ!B$3:C$42,2)</f>
        <v>10</v>
      </c>
    </row>
    <row r="306" spans="10:17" x14ac:dyDescent="0.55000000000000004">
      <c r="J306" s="1">
        <f t="shared" si="17"/>
        <v>0</v>
      </c>
      <c r="K306">
        <f t="shared" si="18"/>
        <v>0</v>
      </c>
      <c r="L306">
        <f t="shared" si="19"/>
        <v>10000</v>
      </c>
      <c r="M306">
        <f t="shared" si="20"/>
        <v>11</v>
      </c>
      <c r="N306" t="e">
        <f>VLOOKUP($B306,'エントリー表（フィジーク）'!$B:$E,2)</f>
        <v>#N/A</v>
      </c>
      <c r="O306" t="e">
        <f>VLOOKUP($B306,'エントリー表（フィジーク）'!$B:$E,3)</f>
        <v>#N/A</v>
      </c>
      <c r="P306" t="e">
        <f>VLOOKUP($B306,'エントリー表（フィジーク）'!$B$3:$C$61,4)</f>
        <v>#N/A</v>
      </c>
      <c r="Q306">
        <f>VLOOKUP(M306,団体得点データ!B$3:C$42,2)</f>
        <v>10</v>
      </c>
    </row>
    <row r="307" spans="10:17" x14ac:dyDescent="0.55000000000000004">
      <c r="J307" s="1">
        <f t="shared" si="17"/>
        <v>0</v>
      </c>
      <c r="K307">
        <f t="shared" si="18"/>
        <v>0</v>
      </c>
      <c r="L307">
        <f t="shared" si="19"/>
        <v>10000</v>
      </c>
      <c r="M307">
        <f t="shared" si="20"/>
        <v>11</v>
      </c>
      <c r="N307" t="e">
        <f>VLOOKUP($B307,'エントリー表（フィジーク）'!$B:$E,2)</f>
        <v>#N/A</v>
      </c>
      <c r="O307" t="e">
        <f>VLOOKUP($B307,'エントリー表（フィジーク）'!$B:$E,3)</f>
        <v>#N/A</v>
      </c>
      <c r="P307" t="e">
        <f>VLOOKUP($B307,'エントリー表（フィジーク）'!$B$3:$C$61,4)</f>
        <v>#N/A</v>
      </c>
      <c r="Q307">
        <f>VLOOKUP(M307,団体得点データ!B$3:C$42,2)</f>
        <v>10</v>
      </c>
    </row>
    <row r="308" spans="10:17" x14ac:dyDescent="0.55000000000000004">
      <c r="J308" s="1">
        <f t="shared" si="17"/>
        <v>0</v>
      </c>
      <c r="K308">
        <f t="shared" si="18"/>
        <v>0</v>
      </c>
      <c r="L308">
        <f t="shared" si="19"/>
        <v>10000</v>
      </c>
      <c r="M308">
        <f t="shared" si="20"/>
        <v>11</v>
      </c>
      <c r="N308" t="e">
        <f>VLOOKUP($B308,'エントリー表（フィジーク）'!$B:$E,2)</f>
        <v>#N/A</v>
      </c>
      <c r="O308" t="e">
        <f>VLOOKUP($B308,'エントリー表（フィジーク）'!$B:$E,3)</f>
        <v>#N/A</v>
      </c>
      <c r="P308" t="e">
        <f>VLOOKUP($B308,'エントリー表（フィジーク）'!$B$3:$C$61,4)</f>
        <v>#N/A</v>
      </c>
      <c r="Q308">
        <f>VLOOKUP(M308,団体得点データ!B$3:C$42,2)</f>
        <v>10</v>
      </c>
    </row>
    <row r="309" spans="10:17" x14ac:dyDescent="0.55000000000000004">
      <c r="J309" s="1">
        <f t="shared" si="17"/>
        <v>0</v>
      </c>
      <c r="K309">
        <f t="shared" si="18"/>
        <v>0</v>
      </c>
      <c r="L309">
        <f t="shared" si="19"/>
        <v>10000</v>
      </c>
      <c r="M309">
        <f t="shared" si="20"/>
        <v>11</v>
      </c>
      <c r="N309" t="e">
        <f>VLOOKUP($B309,'エントリー表（フィジーク）'!$B:$E,2)</f>
        <v>#N/A</v>
      </c>
      <c r="O309" t="e">
        <f>VLOOKUP($B309,'エントリー表（フィジーク）'!$B:$E,3)</f>
        <v>#N/A</v>
      </c>
      <c r="P309" t="e">
        <f>VLOOKUP($B309,'エントリー表（フィジーク）'!$B$3:$C$61,4)</f>
        <v>#N/A</v>
      </c>
      <c r="Q309">
        <f>VLOOKUP(M309,団体得点データ!B$3:C$42,2)</f>
        <v>10</v>
      </c>
    </row>
    <row r="310" spans="10:17" x14ac:dyDescent="0.55000000000000004">
      <c r="J310" s="1">
        <f t="shared" si="17"/>
        <v>0</v>
      </c>
      <c r="K310">
        <f t="shared" si="18"/>
        <v>0</v>
      </c>
      <c r="L310">
        <f t="shared" si="19"/>
        <v>10000</v>
      </c>
      <c r="M310">
        <f t="shared" si="20"/>
        <v>11</v>
      </c>
      <c r="N310" t="e">
        <f>VLOOKUP($B310,'エントリー表（フィジーク）'!$B:$E,2)</f>
        <v>#N/A</v>
      </c>
      <c r="O310" t="e">
        <f>VLOOKUP($B310,'エントリー表（フィジーク）'!$B:$E,3)</f>
        <v>#N/A</v>
      </c>
      <c r="P310" t="e">
        <f>VLOOKUP($B310,'エントリー表（フィジーク）'!$B$3:$C$61,4)</f>
        <v>#N/A</v>
      </c>
      <c r="Q310">
        <f>VLOOKUP(M310,団体得点データ!B$3:C$42,2)</f>
        <v>10</v>
      </c>
    </row>
    <row r="311" spans="10:17" x14ac:dyDescent="0.55000000000000004">
      <c r="J311" s="1">
        <f t="shared" si="17"/>
        <v>0</v>
      </c>
      <c r="K311">
        <f t="shared" si="18"/>
        <v>0</v>
      </c>
      <c r="L311">
        <f t="shared" si="19"/>
        <v>10000</v>
      </c>
      <c r="M311">
        <f t="shared" si="20"/>
        <v>11</v>
      </c>
      <c r="N311" t="e">
        <f>VLOOKUP($B311,'エントリー表（フィジーク）'!$B:$E,2)</f>
        <v>#N/A</v>
      </c>
      <c r="O311" t="e">
        <f>VLOOKUP($B311,'エントリー表（フィジーク）'!$B:$E,3)</f>
        <v>#N/A</v>
      </c>
      <c r="P311" t="e">
        <f>VLOOKUP($B311,'エントリー表（フィジーク）'!$B$3:$C$61,4)</f>
        <v>#N/A</v>
      </c>
      <c r="Q311">
        <f>VLOOKUP(M311,団体得点データ!B$3:C$42,2)</f>
        <v>10</v>
      </c>
    </row>
    <row r="312" spans="10:17" x14ac:dyDescent="0.55000000000000004">
      <c r="J312" s="1">
        <f t="shared" si="17"/>
        <v>0</v>
      </c>
      <c r="K312">
        <f t="shared" si="18"/>
        <v>0</v>
      </c>
      <c r="L312">
        <f t="shared" si="19"/>
        <v>10000</v>
      </c>
      <c r="M312">
        <f t="shared" si="20"/>
        <v>11</v>
      </c>
      <c r="N312" t="e">
        <f>VLOOKUP($B312,'エントリー表（フィジーク）'!$B:$E,2)</f>
        <v>#N/A</v>
      </c>
      <c r="O312" t="e">
        <f>VLOOKUP($B312,'エントリー表（フィジーク）'!$B:$E,3)</f>
        <v>#N/A</v>
      </c>
      <c r="P312" t="e">
        <f>VLOOKUP($B312,'エントリー表（フィジーク）'!$B$3:$C$61,4)</f>
        <v>#N/A</v>
      </c>
      <c r="Q312">
        <f>VLOOKUP(M312,団体得点データ!B$3:C$42,2)</f>
        <v>10</v>
      </c>
    </row>
    <row r="313" spans="10:17" x14ac:dyDescent="0.55000000000000004">
      <c r="J313" s="1">
        <f t="shared" si="17"/>
        <v>0</v>
      </c>
      <c r="K313">
        <f t="shared" si="18"/>
        <v>0</v>
      </c>
      <c r="L313">
        <f t="shared" si="19"/>
        <v>10000</v>
      </c>
      <c r="M313">
        <f t="shared" si="20"/>
        <v>11</v>
      </c>
      <c r="N313" t="e">
        <f>VLOOKUP($B313,'エントリー表（フィジーク）'!$B:$E,2)</f>
        <v>#N/A</v>
      </c>
      <c r="O313" t="e">
        <f>VLOOKUP($B313,'エントリー表（フィジーク）'!$B:$E,3)</f>
        <v>#N/A</v>
      </c>
      <c r="P313" t="e">
        <f>VLOOKUP($B313,'エントリー表（フィジーク）'!$B$3:$C$61,4)</f>
        <v>#N/A</v>
      </c>
      <c r="Q313">
        <f>VLOOKUP(M313,団体得点データ!B$3:C$42,2)</f>
        <v>10</v>
      </c>
    </row>
    <row r="314" spans="10:17" x14ac:dyDescent="0.55000000000000004">
      <c r="J314" s="1">
        <f t="shared" si="17"/>
        <v>0</v>
      </c>
      <c r="K314">
        <f t="shared" si="18"/>
        <v>0</v>
      </c>
      <c r="L314">
        <f t="shared" si="19"/>
        <v>10000</v>
      </c>
      <c r="M314">
        <f t="shared" si="20"/>
        <v>11</v>
      </c>
      <c r="N314" t="e">
        <f>VLOOKUP($B314,'エントリー表（フィジーク）'!$B:$E,2)</f>
        <v>#N/A</v>
      </c>
      <c r="O314" t="e">
        <f>VLOOKUP($B314,'エントリー表（フィジーク）'!$B:$E,3)</f>
        <v>#N/A</v>
      </c>
      <c r="P314" t="e">
        <f>VLOOKUP($B314,'エントリー表（フィジーク）'!$B$3:$C$61,4)</f>
        <v>#N/A</v>
      </c>
      <c r="Q314">
        <f>VLOOKUP(M314,団体得点データ!B$3:C$42,2)</f>
        <v>10</v>
      </c>
    </row>
    <row r="315" spans="10:17" x14ac:dyDescent="0.55000000000000004">
      <c r="J315" s="1">
        <f t="shared" si="17"/>
        <v>0</v>
      </c>
      <c r="K315">
        <f t="shared" si="18"/>
        <v>0</v>
      </c>
      <c r="L315">
        <f t="shared" si="19"/>
        <v>10000</v>
      </c>
      <c r="M315">
        <f t="shared" si="20"/>
        <v>11</v>
      </c>
      <c r="N315" t="e">
        <f>VLOOKUP($B315,'エントリー表（フィジーク）'!$B:$E,2)</f>
        <v>#N/A</v>
      </c>
      <c r="O315" t="e">
        <f>VLOOKUP($B315,'エントリー表（フィジーク）'!$B:$E,3)</f>
        <v>#N/A</v>
      </c>
      <c r="P315" t="e">
        <f>VLOOKUP($B315,'エントリー表（フィジーク）'!$B$3:$C$61,4)</f>
        <v>#N/A</v>
      </c>
      <c r="Q315">
        <f>VLOOKUP(M315,団体得点データ!B$3:C$42,2)</f>
        <v>10</v>
      </c>
    </row>
    <row r="316" spans="10:17" x14ac:dyDescent="0.55000000000000004">
      <c r="J316" s="1">
        <f t="shared" si="17"/>
        <v>0</v>
      </c>
      <c r="K316">
        <f t="shared" si="18"/>
        <v>0</v>
      </c>
      <c r="L316">
        <f t="shared" si="19"/>
        <v>10000</v>
      </c>
      <c r="M316">
        <f t="shared" si="20"/>
        <v>11</v>
      </c>
      <c r="N316" t="e">
        <f>VLOOKUP($B316,'エントリー表（フィジーク）'!$B:$E,2)</f>
        <v>#N/A</v>
      </c>
      <c r="O316" t="e">
        <f>VLOOKUP($B316,'エントリー表（フィジーク）'!$B:$E,3)</f>
        <v>#N/A</v>
      </c>
      <c r="P316" t="e">
        <f>VLOOKUP($B316,'エントリー表（フィジーク）'!$B$3:$C$61,4)</f>
        <v>#N/A</v>
      </c>
      <c r="Q316">
        <f>VLOOKUP(M316,団体得点データ!B$3:C$42,2)</f>
        <v>10</v>
      </c>
    </row>
    <row r="317" spans="10:17" x14ac:dyDescent="0.55000000000000004">
      <c r="J317" s="1">
        <f t="shared" si="17"/>
        <v>0</v>
      </c>
      <c r="K317">
        <f t="shared" si="18"/>
        <v>0</v>
      </c>
      <c r="L317">
        <f t="shared" si="19"/>
        <v>10000</v>
      </c>
      <c r="M317">
        <f t="shared" si="20"/>
        <v>11</v>
      </c>
      <c r="N317" t="e">
        <f>VLOOKUP($B317,'エントリー表（フィジーク）'!$B:$E,2)</f>
        <v>#N/A</v>
      </c>
      <c r="O317" t="e">
        <f>VLOOKUP($B317,'エントリー表（フィジーク）'!$B:$E,3)</f>
        <v>#N/A</v>
      </c>
      <c r="P317" t="e">
        <f>VLOOKUP($B317,'エントリー表（フィジーク）'!$B$3:$C$61,4)</f>
        <v>#N/A</v>
      </c>
      <c r="Q317">
        <f>VLOOKUP(M317,団体得点データ!B$3:C$42,2)</f>
        <v>10</v>
      </c>
    </row>
    <row r="318" spans="10:17" x14ac:dyDescent="0.55000000000000004">
      <c r="J318" s="1">
        <f t="shared" si="17"/>
        <v>0</v>
      </c>
      <c r="K318">
        <f t="shared" si="18"/>
        <v>0</v>
      </c>
      <c r="L318">
        <f t="shared" si="19"/>
        <v>10000</v>
      </c>
      <c r="M318">
        <f t="shared" si="20"/>
        <v>11</v>
      </c>
      <c r="N318" t="e">
        <f>VLOOKUP($B318,'エントリー表（フィジーク）'!$B:$E,2)</f>
        <v>#N/A</v>
      </c>
      <c r="O318" t="e">
        <f>VLOOKUP($B318,'エントリー表（フィジーク）'!$B:$E,3)</f>
        <v>#N/A</v>
      </c>
      <c r="P318" t="e">
        <f>VLOOKUP($B318,'エントリー表（フィジーク）'!$B$3:$C$61,4)</f>
        <v>#N/A</v>
      </c>
      <c r="Q318">
        <f>VLOOKUP(M318,団体得点データ!B$3:C$42,2)</f>
        <v>10</v>
      </c>
    </row>
    <row r="319" spans="10:17" x14ac:dyDescent="0.55000000000000004">
      <c r="J319" s="1">
        <f t="shared" si="17"/>
        <v>0</v>
      </c>
      <c r="K319">
        <f t="shared" si="18"/>
        <v>0</v>
      </c>
      <c r="L319">
        <f t="shared" si="19"/>
        <v>10000</v>
      </c>
      <c r="M319">
        <f t="shared" si="20"/>
        <v>11</v>
      </c>
      <c r="N319" t="e">
        <f>VLOOKUP($B319,'エントリー表（フィジーク）'!$B:$E,2)</f>
        <v>#N/A</v>
      </c>
      <c r="O319" t="e">
        <f>VLOOKUP($B319,'エントリー表（フィジーク）'!$B:$E,3)</f>
        <v>#N/A</v>
      </c>
      <c r="P319" t="e">
        <f>VLOOKUP($B319,'エントリー表（フィジーク）'!$B$3:$C$61,4)</f>
        <v>#N/A</v>
      </c>
      <c r="Q319">
        <f>VLOOKUP(M319,団体得点データ!B$3:C$42,2)</f>
        <v>10</v>
      </c>
    </row>
    <row r="320" spans="10:17" x14ac:dyDescent="0.55000000000000004">
      <c r="J320" s="1">
        <f t="shared" si="17"/>
        <v>0</v>
      </c>
      <c r="K320">
        <f t="shared" si="18"/>
        <v>0</v>
      </c>
      <c r="L320">
        <f t="shared" si="19"/>
        <v>10000</v>
      </c>
      <c r="M320">
        <f t="shared" si="20"/>
        <v>11</v>
      </c>
      <c r="N320" t="e">
        <f>VLOOKUP($B320,'エントリー表（フィジーク）'!$B:$E,2)</f>
        <v>#N/A</v>
      </c>
      <c r="O320" t="e">
        <f>VLOOKUP($B320,'エントリー表（フィジーク）'!$B:$E,3)</f>
        <v>#N/A</v>
      </c>
      <c r="P320" t="e">
        <f>VLOOKUP($B320,'エントリー表（フィジーク）'!$B$3:$C$61,4)</f>
        <v>#N/A</v>
      </c>
      <c r="Q320">
        <f>VLOOKUP(M320,団体得点データ!B$3:C$42,2)</f>
        <v>10</v>
      </c>
    </row>
    <row r="321" spans="10:17" x14ac:dyDescent="0.55000000000000004">
      <c r="J321" s="1">
        <f t="shared" si="17"/>
        <v>0</v>
      </c>
      <c r="K321">
        <f t="shared" si="18"/>
        <v>0</v>
      </c>
      <c r="L321">
        <f t="shared" si="19"/>
        <v>10000</v>
      </c>
      <c r="M321">
        <f t="shared" si="20"/>
        <v>11</v>
      </c>
      <c r="N321" t="e">
        <f>VLOOKUP($B321,'エントリー表（フィジーク）'!$B:$E,2)</f>
        <v>#N/A</v>
      </c>
      <c r="O321" t="e">
        <f>VLOOKUP($B321,'エントリー表（フィジーク）'!$B:$E,3)</f>
        <v>#N/A</v>
      </c>
      <c r="P321" t="e">
        <f>VLOOKUP($B321,'エントリー表（フィジーク）'!$B$3:$C$61,4)</f>
        <v>#N/A</v>
      </c>
      <c r="Q321">
        <f>VLOOKUP(M321,団体得点データ!B$3:C$42,2)</f>
        <v>10</v>
      </c>
    </row>
    <row r="322" spans="10:17" x14ac:dyDescent="0.55000000000000004">
      <c r="J322" s="1">
        <f t="shared" si="17"/>
        <v>0</v>
      </c>
      <c r="K322">
        <f t="shared" si="18"/>
        <v>0</v>
      </c>
      <c r="L322">
        <f t="shared" si="19"/>
        <v>10000</v>
      </c>
      <c r="M322">
        <f t="shared" si="20"/>
        <v>11</v>
      </c>
      <c r="N322" t="e">
        <f>VLOOKUP($B322,'エントリー表（フィジーク）'!$B:$E,2)</f>
        <v>#N/A</v>
      </c>
      <c r="O322" t="e">
        <f>VLOOKUP($B322,'エントリー表（フィジーク）'!$B:$E,3)</f>
        <v>#N/A</v>
      </c>
      <c r="P322" t="e">
        <f>VLOOKUP($B322,'エントリー表（フィジーク）'!$B$3:$C$61,4)</f>
        <v>#N/A</v>
      </c>
      <c r="Q322">
        <f>VLOOKUP(M322,団体得点データ!B$3:C$42,2)</f>
        <v>10</v>
      </c>
    </row>
    <row r="323" spans="10:17" x14ac:dyDescent="0.55000000000000004">
      <c r="J323" s="1">
        <f t="shared" si="17"/>
        <v>0</v>
      </c>
      <c r="K323">
        <f t="shared" si="18"/>
        <v>0</v>
      </c>
      <c r="L323">
        <f t="shared" si="19"/>
        <v>10000</v>
      </c>
      <c r="M323">
        <f t="shared" si="20"/>
        <v>11</v>
      </c>
      <c r="N323" t="e">
        <f>VLOOKUP($B323,'エントリー表（フィジーク）'!$B:$E,2)</f>
        <v>#N/A</v>
      </c>
      <c r="O323" t="e">
        <f>VLOOKUP($B323,'エントリー表（フィジーク）'!$B:$E,3)</f>
        <v>#N/A</v>
      </c>
      <c r="P323" t="e">
        <f>VLOOKUP($B323,'エントリー表（フィジーク）'!$B$3:$C$61,4)</f>
        <v>#N/A</v>
      </c>
      <c r="Q323">
        <f>VLOOKUP(M323,団体得点データ!B$3:C$42,2)</f>
        <v>10</v>
      </c>
    </row>
    <row r="324" spans="10:17" x14ac:dyDescent="0.55000000000000004">
      <c r="J324" s="1">
        <f t="shared" si="17"/>
        <v>0</v>
      </c>
      <c r="K324">
        <f t="shared" si="18"/>
        <v>0</v>
      </c>
      <c r="L324">
        <f t="shared" si="19"/>
        <v>10000</v>
      </c>
      <c r="M324">
        <f t="shared" si="20"/>
        <v>11</v>
      </c>
      <c r="N324" t="e">
        <f>VLOOKUP($B324,'エントリー表（フィジーク）'!$B:$E,2)</f>
        <v>#N/A</v>
      </c>
      <c r="O324" t="e">
        <f>VLOOKUP($B324,'エントリー表（フィジーク）'!$B:$E,3)</f>
        <v>#N/A</v>
      </c>
      <c r="P324" t="e">
        <f>VLOOKUP($B324,'エントリー表（フィジーク）'!$B$3:$C$61,4)</f>
        <v>#N/A</v>
      </c>
      <c r="Q324">
        <f>VLOOKUP(M324,団体得点データ!B$3:C$42,2)</f>
        <v>10</v>
      </c>
    </row>
    <row r="325" spans="10:17" x14ac:dyDescent="0.55000000000000004">
      <c r="J325" s="1">
        <f t="shared" si="17"/>
        <v>0</v>
      </c>
      <c r="K325">
        <f t="shared" si="18"/>
        <v>0</v>
      </c>
      <c r="L325">
        <f t="shared" si="19"/>
        <v>10000</v>
      </c>
      <c r="M325">
        <f t="shared" si="20"/>
        <v>11</v>
      </c>
      <c r="N325" t="e">
        <f>VLOOKUP($B325,'エントリー表（フィジーク）'!$B:$E,2)</f>
        <v>#N/A</v>
      </c>
      <c r="O325" t="e">
        <f>VLOOKUP($B325,'エントリー表（フィジーク）'!$B:$E,3)</f>
        <v>#N/A</v>
      </c>
      <c r="P325" t="e">
        <f>VLOOKUP($B325,'エントリー表（フィジーク）'!$B$3:$C$61,4)</f>
        <v>#N/A</v>
      </c>
      <c r="Q325">
        <f>VLOOKUP(M325,団体得点データ!B$3:C$42,2)</f>
        <v>10</v>
      </c>
    </row>
    <row r="326" spans="10:17" x14ac:dyDescent="0.55000000000000004">
      <c r="J326" s="1">
        <f t="shared" ref="J326:J389" si="21">SUM(C326:I326)-MIN(C326:I326)-MAX(C326:I326)</f>
        <v>0</v>
      </c>
      <c r="K326">
        <f t="shared" ref="K326:K389" si="22">SUM(C326:I326)</f>
        <v>0</v>
      </c>
      <c r="L326">
        <f t="shared" ref="L326:L389" si="23">IF(K326=0, 10000, J326+K326/1000)</f>
        <v>10000</v>
      </c>
      <c r="M326">
        <f t="shared" ref="M326:M389" si="24">_xlfn.RANK.EQ(L326, L$5:L$476, 1)</f>
        <v>11</v>
      </c>
      <c r="N326" t="e">
        <f>VLOOKUP($B326,'エントリー表（フィジーク）'!$B:$E,2)</f>
        <v>#N/A</v>
      </c>
      <c r="O326" t="e">
        <f>VLOOKUP($B326,'エントリー表（フィジーク）'!$B:$E,3)</f>
        <v>#N/A</v>
      </c>
      <c r="P326" t="e">
        <f>VLOOKUP($B326,'エントリー表（フィジーク）'!$B$3:$C$61,4)</f>
        <v>#N/A</v>
      </c>
      <c r="Q326">
        <f>VLOOKUP(M326,団体得点データ!B$3:C$42,2)</f>
        <v>10</v>
      </c>
    </row>
    <row r="327" spans="10:17" x14ac:dyDescent="0.55000000000000004">
      <c r="J327" s="1">
        <f t="shared" si="21"/>
        <v>0</v>
      </c>
      <c r="K327">
        <f t="shared" si="22"/>
        <v>0</v>
      </c>
      <c r="L327">
        <f t="shared" si="23"/>
        <v>10000</v>
      </c>
      <c r="M327">
        <f t="shared" si="24"/>
        <v>11</v>
      </c>
      <c r="N327" t="e">
        <f>VLOOKUP($B327,'エントリー表（フィジーク）'!$B:$E,2)</f>
        <v>#N/A</v>
      </c>
      <c r="O327" t="e">
        <f>VLOOKUP($B327,'エントリー表（フィジーク）'!$B:$E,3)</f>
        <v>#N/A</v>
      </c>
      <c r="P327" t="e">
        <f>VLOOKUP($B327,'エントリー表（フィジーク）'!$B$3:$C$61,4)</f>
        <v>#N/A</v>
      </c>
      <c r="Q327">
        <f>VLOOKUP(M327,団体得点データ!B$3:C$42,2)</f>
        <v>10</v>
      </c>
    </row>
    <row r="328" spans="10:17" x14ac:dyDescent="0.55000000000000004">
      <c r="J328" s="1">
        <f t="shared" si="21"/>
        <v>0</v>
      </c>
      <c r="K328">
        <f t="shared" si="22"/>
        <v>0</v>
      </c>
      <c r="L328">
        <f t="shared" si="23"/>
        <v>10000</v>
      </c>
      <c r="M328">
        <f t="shared" si="24"/>
        <v>11</v>
      </c>
      <c r="N328" t="e">
        <f>VLOOKUP($B328,'エントリー表（フィジーク）'!$B:$E,2)</f>
        <v>#N/A</v>
      </c>
      <c r="O328" t="e">
        <f>VLOOKUP($B328,'エントリー表（フィジーク）'!$B:$E,3)</f>
        <v>#N/A</v>
      </c>
      <c r="P328" t="e">
        <f>VLOOKUP($B328,'エントリー表（フィジーク）'!$B$3:$C$61,4)</f>
        <v>#N/A</v>
      </c>
      <c r="Q328">
        <f>VLOOKUP(M328,団体得点データ!B$3:C$42,2)</f>
        <v>10</v>
      </c>
    </row>
    <row r="329" spans="10:17" x14ac:dyDescent="0.55000000000000004">
      <c r="J329" s="1">
        <f t="shared" si="21"/>
        <v>0</v>
      </c>
      <c r="K329">
        <f t="shared" si="22"/>
        <v>0</v>
      </c>
      <c r="L329">
        <f t="shared" si="23"/>
        <v>10000</v>
      </c>
      <c r="M329">
        <f t="shared" si="24"/>
        <v>11</v>
      </c>
      <c r="N329" t="e">
        <f>VLOOKUP($B329,'エントリー表（フィジーク）'!$B:$E,2)</f>
        <v>#N/A</v>
      </c>
      <c r="O329" t="e">
        <f>VLOOKUP($B329,'エントリー表（フィジーク）'!$B:$E,3)</f>
        <v>#N/A</v>
      </c>
      <c r="P329" t="e">
        <f>VLOOKUP($B329,'エントリー表（フィジーク）'!$B$3:$C$61,4)</f>
        <v>#N/A</v>
      </c>
      <c r="Q329">
        <f>VLOOKUP(M329,団体得点データ!B$3:C$42,2)</f>
        <v>10</v>
      </c>
    </row>
    <row r="330" spans="10:17" x14ac:dyDescent="0.55000000000000004">
      <c r="J330" s="1">
        <f t="shared" si="21"/>
        <v>0</v>
      </c>
      <c r="K330">
        <f t="shared" si="22"/>
        <v>0</v>
      </c>
      <c r="L330">
        <f t="shared" si="23"/>
        <v>10000</v>
      </c>
      <c r="M330">
        <f t="shared" si="24"/>
        <v>11</v>
      </c>
      <c r="N330" t="e">
        <f>VLOOKUP($B330,'エントリー表（フィジーク）'!$B:$E,2)</f>
        <v>#N/A</v>
      </c>
      <c r="O330" t="e">
        <f>VLOOKUP($B330,'エントリー表（フィジーク）'!$B:$E,3)</f>
        <v>#N/A</v>
      </c>
      <c r="P330" t="e">
        <f>VLOOKUP($B330,'エントリー表（フィジーク）'!$B$3:$C$61,4)</f>
        <v>#N/A</v>
      </c>
      <c r="Q330">
        <f>VLOOKUP(M330,団体得点データ!B$3:C$42,2)</f>
        <v>10</v>
      </c>
    </row>
    <row r="331" spans="10:17" x14ac:dyDescent="0.55000000000000004">
      <c r="J331" s="1">
        <f t="shared" si="21"/>
        <v>0</v>
      </c>
      <c r="K331">
        <f t="shared" si="22"/>
        <v>0</v>
      </c>
      <c r="L331">
        <f t="shared" si="23"/>
        <v>10000</v>
      </c>
      <c r="M331">
        <f t="shared" si="24"/>
        <v>11</v>
      </c>
      <c r="N331" t="e">
        <f>VLOOKUP($B331,'エントリー表（フィジーク）'!$B:$E,2)</f>
        <v>#N/A</v>
      </c>
      <c r="O331" t="e">
        <f>VLOOKUP($B331,'エントリー表（フィジーク）'!$B:$E,3)</f>
        <v>#N/A</v>
      </c>
      <c r="P331" t="e">
        <f>VLOOKUP($B331,'エントリー表（フィジーク）'!$B$3:$C$61,4)</f>
        <v>#N/A</v>
      </c>
      <c r="Q331">
        <f>VLOOKUP(M331,団体得点データ!B$3:C$42,2)</f>
        <v>10</v>
      </c>
    </row>
    <row r="332" spans="10:17" x14ac:dyDescent="0.55000000000000004">
      <c r="J332" s="1">
        <f t="shared" si="21"/>
        <v>0</v>
      </c>
      <c r="K332">
        <f t="shared" si="22"/>
        <v>0</v>
      </c>
      <c r="L332">
        <f t="shared" si="23"/>
        <v>10000</v>
      </c>
      <c r="M332">
        <f t="shared" si="24"/>
        <v>11</v>
      </c>
      <c r="N332" t="e">
        <f>VLOOKUP($B332,'エントリー表（フィジーク）'!$B:$E,2)</f>
        <v>#N/A</v>
      </c>
      <c r="O332" t="e">
        <f>VLOOKUP($B332,'エントリー表（フィジーク）'!$B:$E,3)</f>
        <v>#N/A</v>
      </c>
      <c r="P332" t="e">
        <f>VLOOKUP($B332,'エントリー表（フィジーク）'!$B$3:$C$61,4)</f>
        <v>#N/A</v>
      </c>
      <c r="Q332">
        <f>VLOOKUP(M332,団体得点データ!B$3:C$42,2)</f>
        <v>10</v>
      </c>
    </row>
    <row r="333" spans="10:17" x14ac:dyDescent="0.55000000000000004">
      <c r="J333" s="1">
        <f t="shared" si="21"/>
        <v>0</v>
      </c>
      <c r="K333">
        <f t="shared" si="22"/>
        <v>0</v>
      </c>
      <c r="L333">
        <f t="shared" si="23"/>
        <v>10000</v>
      </c>
      <c r="M333">
        <f t="shared" si="24"/>
        <v>11</v>
      </c>
      <c r="N333" t="e">
        <f>VLOOKUP($B333,'エントリー表（フィジーク）'!$B:$E,2)</f>
        <v>#N/A</v>
      </c>
      <c r="O333" t="e">
        <f>VLOOKUP($B333,'エントリー表（フィジーク）'!$B:$E,3)</f>
        <v>#N/A</v>
      </c>
      <c r="P333" t="e">
        <f>VLOOKUP($B333,'エントリー表（フィジーク）'!$B$3:$C$61,4)</f>
        <v>#N/A</v>
      </c>
      <c r="Q333">
        <f>VLOOKUP(M333,団体得点データ!B$3:C$42,2)</f>
        <v>10</v>
      </c>
    </row>
    <row r="334" spans="10:17" x14ac:dyDescent="0.55000000000000004">
      <c r="J334" s="1">
        <f t="shared" si="21"/>
        <v>0</v>
      </c>
      <c r="K334">
        <f t="shared" si="22"/>
        <v>0</v>
      </c>
      <c r="L334">
        <f t="shared" si="23"/>
        <v>10000</v>
      </c>
      <c r="M334">
        <f t="shared" si="24"/>
        <v>11</v>
      </c>
      <c r="N334" t="e">
        <f>VLOOKUP($B334,'エントリー表（フィジーク）'!$B:$E,2)</f>
        <v>#N/A</v>
      </c>
      <c r="O334" t="e">
        <f>VLOOKUP($B334,'エントリー表（フィジーク）'!$B:$E,3)</f>
        <v>#N/A</v>
      </c>
      <c r="P334" t="e">
        <f>VLOOKUP($B334,'エントリー表（フィジーク）'!$B$3:$C$61,4)</f>
        <v>#N/A</v>
      </c>
      <c r="Q334">
        <f>VLOOKUP(M334,団体得点データ!B$3:C$42,2)</f>
        <v>10</v>
      </c>
    </row>
    <row r="335" spans="10:17" x14ac:dyDescent="0.55000000000000004">
      <c r="J335" s="1">
        <f t="shared" si="21"/>
        <v>0</v>
      </c>
      <c r="K335">
        <f t="shared" si="22"/>
        <v>0</v>
      </c>
      <c r="L335">
        <f t="shared" si="23"/>
        <v>10000</v>
      </c>
      <c r="M335">
        <f t="shared" si="24"/>
        <v>11</v>
      </c>
      <c r="N335" t="e">
        <f>VLOOKUP($B335,'エントリー表（フィジーク）'!$B:$E,2)</f>
        <v>#N/A</v>
      </c>
      <c r="O335" t="e">
        <f>VLOOKUP($B335,'エントリー表（フィジーク）'!$B:$E,3)</f>
        <v>#N/A</v>
      </c>
      <c r="P335" t="e">
        <f>VLOOKUP($B335,'エントリー表（フィジーク）'!$B$3:$C$61,4)</f>
        <v>#N/A</v>
      </c>
      <c r="Q335">
        <f>VLOOKUP(M335,団体得点データ!B$3:C$42,2)</f>
        <v>10</v>
      </c>
    </row>
    <row r="336" spans="10:17" x14ac:dyDescent="0.55000000000000004">
      <c r="J336" s="1">
        <f t="shared" si="21"/>
        <v>0</v>
      </c>
      <c r="K336">
        <f t="shared" si="22"/>
        <v>0</v>
      </c>
      <c r="L336">
        <f t="shared" si="23"/>
        <v>10000</v>
      </c>
      <c r="M336">
        <f t="shared" si="24"/>
        <v>11</v>
      </c>
      <c r="N336" t="e">
        <f>VLOOKUP($B336,'エントリー表（フィジーク）'!$B:$E,2)</f>
        <v>#N/A</v>
      </c>
      <c r="O336" t="e">
        <f>VLOOKUP($B336,'エントリー表（フィジーク）'!$B:$E,3)</f>
        <v>#N/A</v>
      </c>
      <c r="P336" t="e">
        <f>VLOOKUP($B336,'エントリー表（フィジーク）'!$B$3:$C$61,4)</f>
        <v>#N/A</v>
      </c>
      <c r="Q336">
        <f>VLOOKUP(M336,団体得点データ!B$3:C$42,2)</f>
        <v>10</v>
      </c>
    </row>
    <row r="337" spans="10:17" x14ac:dyDescent="0.55000000000000004">
      <c r="J337" s="1">
        <f t="shared" si="21"/>
        <v>0</v>
      </c>
      <c r="K337">
        <f t="shared" si="22"/>
        <v>0</v>
      </c>
      <c r="L337">
        <f t="shared" si="23"/>
        <v>10000</v>
      </c>
      <c r="M337">
        <f t="shared" si="24"/>
        <v>11</v>
      </c>
      <c r="N337" t="e">
        <f>VLOOKUP($B337,'エントリー表（フィジーク）'!$B:$E,2)</f>
        <v>#N/A</v>
      </c>
      <c r="O337" t="e">
        <f>VLOOKUP($B337,'エントリー表（フィジーク）'!$B:$E,3)</f>
        <v>#N/A</v>
      </c>
      <c r="P337" t="e">
        <f>VLOOKUP($B337,'エントリー表（フィジーク）'!$B$3:$C$61,4)</f>
        <v>#N/A</v>
      </c>
      <c r="Q337">
        <f>VLOOKUP(M337,団体得点データ!B$3:C$42,2)</f>
        <v>10</v>
      </c>
    </row>
    <row r="338" spans="10:17" x14ac:dyDescent="0.55000000000000004">
      <c r="J338" s="1">
        <f t="shared" si="21"/>
        <v>0</v>
      </c>
      <c r="K338">
        <f t="shared" si="22"/>
        <v>0</v>
      </c>
      <c r="L338">
        <f t="shared" si="23"/>
        <v>10000</v>
      </c>
      <c r="M338">
        <f t="shared" si="24"/>
        <v>11</v>
      </c>
      <c r="N338" t="e">
        <f>VLOOKUP($B338,'エントリー表（フィジーク）'!$B:$E,2)</f>
        <v>#N/A</v>
      </c>
      <c r="O338" t="e">
        <f>VLOOKUP($B338,'エントリー表（フィジーク）'!$B:$E,3)</f>
        <v>#N/A</v>
      </c>
      <c r="P338" t="e">
        <f>VLOOKUP($B338,'エントリー表（フィジーク）'!$B$3:$C$61,4)</f>
        <v>#N/A</v>
      </c>
      <c r="Q338">
        <f>VLOOKUP(M338,団体得点データ!B$3:C$42,2)</f>
        <v>10</v>
      </c>
    </row>
    <row r="339" spans="10:17" x14ac:dyDescent="0.55000000000000004">
      <c r="J339" s="1">
        <f t="shared" si="21"/>
        <v>0</v>
      </c>
      <c r="K339">
        <f t="shared" si="22"/>
        <v>0</v>
      </c>
      <c r="L339">
        <f t="shared" si="23"/>
        <v>10000</v>
      </c>
      <c r="M339">
        <f t="shared" si="24"/>
        <v>11</v>
      </c>
      <c r="N339" t="e">
        <f>VLOOKUP($B339,'エントリー表（フィジーク）'!$B:$E,2)</f>
        <v>#N/A</v>
      </c>
      <c r="O339" t="e">
        <f>VLOOKUP($B339,'エントリー表（フィジーク）'!$B:$E,3)</f>
        <v>#N/A</v>
      </c>
      <c r="P339" t="e">
        <f>VLOOKUP($B339,'エントリー表（フィジーク）'!$B$3:$C$61,4)</f>
        <v>#N/A</v>
      </c>
      <c r="Q339">
        <f>VLOOKUP(M339,団体得点データ!B$3:C$42,2)</f>
        <v>10</v>
      </c>
    </row>
    <row r="340" spans="10:17" x14ac:dyDescent="0.55000000000000004">
      <c r="J340" s="1">
        <f t="shared" si="21"/>
        <v>0</v>
      </c>
      <c r="K340">
        <f t="shared" si="22"/>
        <v>0</v>
      </c>
      <c r="L340">
        <f t="shared" si="23"/>
        <v>10000</v>
      </c>
      <c r="M340">
        <f t="shared" si="24"/>
        <v>11</v>
      </c>
      <c r="N340" t="e">
        <f>VLOOKUP($B340,'エントリー表（フィジーク）'!$B:$E,2)</f>
        <v>#N/A</v>
      </c>
      <c r="O340" t="e">
        <f>VLOOKUP($B340,'エントリー表（フィジーク）'!$B:$E,3)</f>
        <v>#N/A</v>
      </c>
      <c r="P340" t="e">
        <f>VLOOKUP($B340,'エントリー表（フィジーク）'!$B$3:$C$61,4)</f>
        <v>#N/A</v>
      </c>
      <c r="Q340">
        <f>VLOOKUP(M340,団体得点データ!B$3:C$42,2)</f>
        <v>10</v>
      </c>
    </row>
    <row r="341" spans="10:17" x14ac:dyDescent="0.55000000000000004">
      <c r="J341" s="1">
        <f t="shared" si="21"/>
        <v>0</v>
      </c>
      <c r="K341">
        <f t="shared" si="22"/>
        <v>0</v>
      </c>
      <c r="L341">
        <f t="shared" si="23"/>
        <v>10000</v>
      </c>
      <c r="M341">
        <f t="shared" si="24"/>
        <v>11</v>
      </c>
      <c r="N341" t="e">
        <f>VLOOKUP($B341,'エントリー表（フィジーク）'!$B:$E,2)</f>
        <v>#N/A</v>
      </c>
      <c r="O341" t="e">
        <f>VLOOKUP($B341,'エントリー表（フィジーク）'!$B:$E,3)</f>
        <v>#N/A</v>
      </c>
      <c r="P341" t="e">
        <f>VLOOKUP($B341,'エントリー表（フィジーク）'!$B$3:$C$61,4)</f>
        <v>#N/A</v>
      </c>
      <c r="Q341">
        <f>VLOOKUP(M341,団体得点データ!B$3:C$42,2)</f>
        <v>10</v>
      </c>
    </row>
    <row r="342" spans="10:17" x14ac:dyDescent="0.55000000000000004">
      <c r="J342" s="1">
        <f t="shared" si="21"/>
        <v>0</v>
      </c>
      <c r="K342">
        <f t="shared" si="22"/>
        <v>0</v>
      </c>
      <c r="L342">
        <f t="shared" si="23"/>
        <v>10000</v>
      </c>
      <c r="M342">
        <f t="shared" si="24"/>
        <v>11</v>
      </c>
      <c r="N342" t="e">
        <f>VLOOKUP($B342,'エントリー表（フィジーク）'!$B:$E,2)</f>
        <v>#N/A</v>
      </c>
      <c r="O342" t="e">
        <f>VLOOKUP($B342,'エントリー表（フィジーク）'!$B:$E,3)</f>
        <v>#N/A</v>
      </c>
      <c r="P342" t="e">
        <f>VLOOKUP($B342,'エントリー表（フィジーク）'!$B$3:$C$61,4)</f>
        <v>#N/A</v>
      </c>
      <c r="Q342">
        <f>VLOOKUP(M342,団体得点データ!B$3:C$42,2)</f>
        <v>10</v>
      </c>
    </row>
    <row r="343" spans="10:17" x14ac:dyDescent="0.55000000000000004">
      <c r="J343" s="1">
        <f t="shared" si="21"/>
        <v>0</v>
      </c>
      <c r="K343">
        <f t="shared" si="22"/>
        <v>0</v>
      </c>
      <c r="L343">
        <f t="shared" si="23"/>
        <v>10000</v>
      </c>
      <c r="M343">
        <f t="shared" si="24"/>
        <v>11</v>
      </c>
      <c r="N343" t="e">
        <f>VLOOKUP($B343,'エントリー表（フィジーク）'!$B:$E,2)</f>
        <v>#N/A</v>
      </c>
      <c r="O343" t="e">
        <f>VLOOKUP($B343,'エントリー表（フィジーク）'!$B:$E,3)</f>
        <v>#N/A</v>
      </c>
      <c r="P343" t="e">
        <f>VLOOKUP($B343,'エントリー表（フィジーク）'!$B$3:$C$61,4)</f>
        <v>#N/A</v>
      </c>
      <c r="Q343">
        <f>VLOOKUP(M343,団体得点データ!B$3:C$42,2)</f>
        <v>10</v>
      </c>
    </row>
    <row r="344" spans="10:17" x14ac:dyDescent="0.55000000000000004">
      <c r="J344" s="1">
        <f t="shared" si="21"/>
        <v>0</v>
      </c>
      <c r="K344">
        <f t="shared" si="22"/>
        <v>0</v>
      </c>
      <c r="L344">
        <f t="shared" si="23"/>
        <v>10000</v>
      </c>
      <c r="M344">
        <f t="shared" si="24"/>
        <v>11</v>
      </c>
      <c r="N344" t="e">
        <f>VLOOKUP($B344,'エントリー表（フィジーク）'!$B:$E,2)</f>
        <v>#N/A</v>
      </c>
      <c r="O344" t="e">
        <f>VLOOKUP($B344,'エントリー表（フィジーク）'!$B:$E,3)</f>
        <v>#N/A</v>
      </c>
      <c r="P344" t="e">
        <f>VLOOKUP($B344,'エントリー表（フィジーク）'!$B$3:$C$61,4)</f>
        <v>#N/A</v>
      </c>
      <c r="Q344">
        <f>VLOOKUP(M344,団体得点データ!B$3:C$42,2)</f>
        <v>10</v>
      </c>
    </row>
    <row r="345" spans="10:17" x14ac:dyDescent="0.55000000000000004">
      <c r="J345" s="1">
        <f t="shared" si="21"/>
        <v>0</v>
      </c>
      <c r="K345">
        <f t="shared" si="22"/>
        <v>0</v>
      </c>
      <c r="L345">
        <f t="shared" si="23"/>
        <v>10000</v>
      </c>
      <c r="M345">
        <f t="shared" si="24"/>
        <v>11</v>
      </c>
      <c r="N345" t="e">
        <f>VLOOKUP($B345,'エントリー表（フィジーク）'!$B:$E,2)</f>
        <v>#N/A</v>
      </c>
      <c r="O345" t="e">
        <f>VLOOKUP($B345,'エントリー表（フィジーク）'!$B:$E,3)</f>
        <v>#N/A</v>
      </c>
      <c r="P345" t="e">
        <f>VLOOKUP($B345,'エントリー表（フィジーク）'!$B$3:$C$61,4)</f>
        <v>#N/A</v>
      </c>
      <c r="Q345">
        <f>VLOOKUP(M345,団体得点データ!B$3:C$42,2)</f>
        <v>10</v>
      </c>
    </row>
    <row r="346" spans="10:17" x14ac:dyDescent="0.55000000000000004">
      <c r="J346" s="1">
        <f t="shared" si="21"/>
        <v>0</v>
      </c>
      <c r="K346">
        <f t="shared" si="22"/>
        <v>0</v>
      </c>
      <c r="L346">
        <f t="shared" si="23"/>
        <v>10000</v>
      </c>
      <c r="M346">
        <f t="shared" si="24"/>
        <v>11</v>
      </c>
      <c r="N346" t="e">
        <f>VLOOKUP($B346,'エントリー表（フィジーク）'!$B:$E,2)</f>
        <v>#N/A</v>
      </c>
      <c r="O346" t="e">
        <f>VLOOKUP($B346,'エントリー表（フィジーク）'!$B:$E,3)</f>
        <v>#N/A</v>
      </c>
      <c r="P346" t="e">
        <f>VLOOKUP($B346,'エントリー表（フィジーク）'!$B$3:$C$61,4)</f>
        <v>#N/A</v>
      </c>
      <c r="Q346">
        <f>VLOOKUP(M346,団体得点データ!B$3:C$42,2)</f>
        <v>10</v>
      </c>
    </row>
    <row r="347" spans="10:17" x14ac:dyDescent="0.55000000000000004">
      <c r="J347" s="1">
        <f t="shared" si="21"/>
        <v>0</v>
      </c>
      <c r="K347">
        <f t="shared" si="22"/>
        <v>0</v>
      </c>
      <c r="L347">
        <f t="shared" si="23"/>
        <v>10000</v>
      </c>
      <c r="M347">
        <f t="shared" si="24"/>
        <v>11</v>
      </c>
      <c r="N347" t="e">
        <f>VLOOKUP($B347,'エントリー表（フィジーク）'!$B:$E,2)</f>
        <v>#N/A</v>
      </c>
      <c r="O347" t="e">
        <f>VLOOKUP($B347,'エントリー表（フィジーク）'!$B:$E,3)</f>
        <v>#N/A</v>
      </c>
      <c r="P347" t="e">
        <f>VLOOKUP($B347,'エントリー表（フィジーク）'!$B$3:$C$61,4)</f>
        <v>#N/A</v>
      </c>
      <c r="Q347">
        <f>VLOOKUP(M347,団体得点データ!B$3:C$42,2)</f>
        <v>10</v>
      </c>
    </row>
    <row r="348" spans="10:17" x14ac:dyDescent="0.55000000000000004">
      <c r="J348" s="1">
        <f t="shared" si="21"/>
        <v>0</v>
      </c>
      <c r="K348">
        <f t="shared" si="22"/>
        <v>0</v>
      </c>
      <c r="L348">
        <f t="shared" si="23"/>
        <v>10000</v>
      </c>
      <c r="M348">
        <f t="shared" si="24"/>
        <v>11</v>
      </c>
      <c r="N348" t="e">
        <f>VLOOKUP($B348,'エントリー表（フィジーク）'!$B:$E,2)</f>
        <v>#N/A</v>
      </c>
      <c r="O348" t="e">
        <f>VLOOKUP($B348,'エントリー表（フィジーク）'!$B:$E,3)</f>
        <v>#N/A</v>
      </c>
      <c r="P348" t="e">
        <f>VLOOKUP($B348,'エントリー表（フィジーク）'!$B$3:$C$61,4)</f>
        <v>#N/A</v>
      </c>
      <c r="Q348">
        <f>VLOOKUP(M348,団体得点データ!B$3:C$42,2)</f>
        <v>10</v>
      </c>
    </row>
    <row r="349" spans="10:17" x14ac:dyDescent="0.55000000000000004">
      <c r="J349" s="1">
        <f t="shared" si="21"/>
        <v>0</v>
      </c>
      <c r="K349">
        <f t="shared" si="22"/>
        <v>0</v>
      </c>
      <c r="L349">
        <f t="shared" si="23"/>
        <v>10000</v>
      </c>
      <c r="M349">
        <f t="shared" si="24"/>
        <v>11</v>
      </c>
      <c r="N349" t="e">
        <f>VLOOKUP($B349,'エントリー表（フィジーク）'!$B:$E,2)</f>
        <v>#N/A</v>
      </c>
      <c r="O349" t="e">
        <f>VLOOKUP($B349,'エントリー表（フィジーク）'!$B:$E,3)</f>
        <v>#N/A</v>
      </c>
      <c r="P349" t="e">
        <f>VLOOKUP($B349,'エントリー表（フィジーク）'!$B$3:$C$61,4)</f>
        <v>#N/A</v>
      </c>
      <c r="Q349">
        <f>VLOOKUP(M349,団体得点データ!B$3:C$42,2)</f>
        <v>10</v>
      </c>
    </row>
    <row r="350" spans="10:17" x14ac:dyDescent="0.55000000000000004">
      <c r="J350" s="1">
        <f t="shared" si="21"/>
        <v>0</v>
      </c>
      <c r="K350">
        <f t="shared" si="22"/>
        <v>0</v>
      </c>
      <c r="L350">
        <f t="shared" si="23"/>
        <v>10000</v>
      </c>
      <c r="M350">
        <f t="shared" si="24"/>
        <v>11</v>
      </c>
      <c r="N350" t="e">
        <f>VLOOKUP($B350,'エントリー表（フィジーク）'!$B:$E,2)</f>
        <v>#N/A</v>
      </c>
      <c r="O350" t="e">
        <f>VLOOKUP($B350,'エントリー表（フィジーク）'!$B:$E,3)</f>
        <v>#N/A</v>
      </c>
      <c r="P350" t="e">
        <f>VLOOKUP($B350,'エントリー表（フィジーク）'!$B$3:$C$61,4)</f>
        <v>#N/A</v>
      </c>
      <c r="Q350">
        <f>VLOOKUP(M350,団体得点データ!B$3:C$42,2)</f>
        <v>10</v>
      </c>
    </row>
    <row r="351" spans="10:17" x14ac:dyDescent="0.55000000000000004">
      <c r="J351" s="1">
        <f t="shared" si="21"/>
        <v>0</v>
      </c>
      <c r="K351">
        <f t="shared" si="22"/>
        <v>0</v>
      </c>
      <c r="L351">
        <f t="shared" si="23"/>
        <v>10000</v>
      </c>
      <c r="M351">
        <f t="shared" si="24"/>
        <v>11</v>
      </c>
      <c r="N351" t="e">
        <f>VLOOKUP($B351,'エントリー表（フィジーク）'!$B:$E,2)</f>
        <v>#N/A</v>
      </c>
      <c r="O351" t="e">
        <f>VLOOKUP($B351,'エントリー表（フィジーク）'!$B:$E,3)</f>
        <v>#N/A</v>
      </c>
      <c r="P351" t="e">
        <f>VLOOKUP($B351,'エントリー表（フィジーク）'!$B$3:$C$61,4)</f>
        <v>#N/A</v>
      </c>
      <c r="Q351">
        <f>VLOOKUP(M351,団体得点データ!B$3:C$42,2)</f>
        <v>10</v>
      </c>
    </row>
    <row r="352" spans="10:17" x14ac:dyDescent="0.55000000000000004">
      <c r="J352" s="1">
        <f t="shared" si="21"/>
        <v>0</v>
      </c>
      <c r="K352">
        <f t="shared" si="22"/>
        <v>0</v>
      </c>
      <c r="L352">
        <f t="shared" si="23"/>
        <v>10000</v>
      </c>
      <c r="M352">
        <f t="shared" si="24"/>
        <v>11</v>
      </c>
      <c r="N352" t="e">
        <f>VLOOKUP($B352,'エントリー表（フィジーク）'!$B:$E,2)</f>
        <v>#N/A</v>
      </c>
      <c r="O352" t="e">
        <f>VLOOKUP($B352,'エントリー表（フィジーク）'!$B:$E,3)</f>
        <v>#N/A</v>
      </c>
      <c r="P352" t="e">
        <f>VLOOKUP($B352,'エントリー表（フィジーク）'!$B$3:$C$61,4)</f>
        <v>#N/A</v>
      </c>
      <c r="Q352">
        <f>VLOOKUP(M352,団体得点データ!B$3:C$42,2)</f>
        <v>10</v>
      </c>
    </row>
    <row r="353" spans="10:17" x14ac:dyDescent="0.55000000000000004">
      <c r="J353" s="1">
        <f t="shared" si="21"/>
        <v>0</v>
      </c>
      <c r="K353">
        <f t="shared" si="22"/>
        <v>0</v>
      </c>
      <c r="L353">
        <f t="shared" si="23"/>
        <v>10000</v>
      </c>
      <c r="M353">
        <f t="shared" si="24"/>
        <v>11</v>
      </c>
      <c r="N353" t="e">
        <f>VLOOKUP($B353,'エントリー表（フィジーク）'!$B:$E,2)</f>
        <v>#N/A</v>
      </c>
      <c r="O353" t="e">
        <f>VLOOKUP($B353,'エントリー表（フィジーク）'!$B:$E,3)</f>
        <v>#N/A</v>
      </c>
      <c r="P353" t="e">
        <f>VLOOKUP($B353,'エントリー表（フィジーク）'!$B$3:$C$61,4)</f>
        <v>#N/A</v>
      </c>
      <c r="Q353">
        <f>VLOOKUP(M353,団体得点データ!B$3:C$42,2)</f>
        <v>10</v>
      </c>
    </row>
    <row r="354" spans="10:17" x14ac:dyDescent="0.55000000000000004">
      <c r="J354" s="1">
        <f t="shared" si="21"/>
        <v>0</v>
      </c>
      <c r="K354">
        <f t="shared" si="22"/>
        <v>0</v>
      </c>
      <c r="L354">
        <f t="shared" si="23"/>
        <v>10000</v>
      </c>
      <c r="M354">
        <f t="shared" si="24"/>
        <v>11</v>
      </c>
      <c r="N354" t="e">
        <f>VLOOKUP($B354,'エントリー表（フィジーク）'!$B:$E,2)</f>
        <v>#N/A</v>
      </c>
      <c r="O354" t="e">
        <f>VLOOKUP($B354,'エントリー表（フィジーク）'!$B:$E,3)</f>
        <v>#N/A</v>
      </c>
      <c r="P354" t="e">
        <f>VLOOKUP($B354,'エントリー表（フィジーク）'!$B$3:$C$61,4)</f>
        <v>#N/A</v>
      </c>
      <c r="Q354">
        <f>VLOOKUP(M354,団体得点データ!B$3:C$42,2)</f>
        <v>10</v>
      </c>
    </row>
    <row r="355" spans="10:17" x14ac:dyDescent="0.55000000000000004">
      <c r="J355" s="1">
        <f t="shared" si="21"/>
        <v>0</v>
      </c>
      <c r="K355">
        <f t="shared" si="22"/>
        <v>0</v>
      </c>
      <c r="L355">
        <f t="shared" si="23"/>
        <v>10000</v>
      </c>
      <c r="M355">
        <f t="shared" si="24"/>
        <v>11</v>
      </c>
      <c r="N355" t="e">
        <f>VLOOKUP($B355,'エントリー表（フィジーク）'!$B:$E,2)</f>
        <v>#N/A</v>
      </c>
      <c r="O355" t="e">
        <f>VLOOKUP($B355,'エントリー表（フィジーク）'!$B:$E,3)</f>
        <v>#N/A</v>
      </c>
      <c r="P355" t="e">
        <f>VLOOKUP($B355,'エントリー表（フィジーク）'!$B$3:$C$61,4)</f>
        <v>#N/A</v>
      </c>
      <c r="Q355">
        <f>VLOOKUP(M355,団体得点データ!B$3:C$42,2)</f>
        <v>10</v>
      </c>
    </row>
    <row r="356" spans="10:17" x14ac:dyDescent="0.55000000000000004">
      <c r="J356" s="1">
        <f t="shared" si="21"/>
        <v>0</v>
      </c>
      <c r="K356">
        <f t="shared" si="22"/>
        <v>0</v>
      </c>
      <c r="L356">
        <f t="shared" si="23"/>
        <v>10000</v>
      </c>
      <c r="M356">
        <f t="shared" si="24"/>
        <v>11</v>
      </c>
      <c r="N356" t="e">
        <f>VLOOKUP($B356,'エントリー表（フィジーク）'!$B:$E,2)</f>
        <v>#N/A</v>
      </c>
      <c r="O356" t="e">
        <f>VLOOKUP($B356,'エントリー表（フィジーク）'!$B:$E,3)</f>
        <v>#N/A</v>
      </c>
      <c r="P356" t="e">
        <f>VLOOKUP($B356,'エントリー表（フィジーク）'!$B$3:$C$61,4)</f>
        <v>#N/A</v>
      </c>
      <c r="Q356">
        <f>VLOOKUP(M356,団体得点データ!B$3:C$42,2)</f>
        <v>10</v>
      </c>
    </row>
    <row r="357" spans="10:17" x14ac:dyDescent="0.55000000000000004">
      <c r="J357" s="1">
        <f t="shared" si="21"/>
        <v>0</v>
      </c>
      <c r="K357">
        <f t="shared" si="22"/>
        <v>0</v>
      </c>
      <c r="L357">
        <f t="shared" si="23"/>
        <v>10000</v>
      </c>
      <c r="M357">
        <f t="shared" si="24"/>
        <v>11</v>
      </c>
      <c r="N357" t="e">
        <f>VLOOKUP($B357,'エントリー表（フィジーク）'!$B:$E,2)</f>
        <v>#N/A</v>
      </c>
      <c r="O357" t="e">
        <f>VLOOKUP($B357,'エントリー表（フィジーク）'!$B:$E,3)</f>
        <v>#N/A</v>
      </c>
      <c r="P357" t="e">
        <f>VLOOKUP($B357,'エントリー表（フィジーク）'!$B$3:$C$61,4)</f>
        <v>#N/A</v>
      </c>
      <c r="Q357">
        <f>VLOOKUP(M357,団体得点データ!B$3:C$42,2)</f>
        <v>10</v>
      </c>
    </row>
    <row r="358" spans="10:17" x14ac:dyDescent="0.55000000000000004">
      <c r="J358" s="1">
        <f t="shared" si="21"/>
        <v>0</v>
      </c>
      <c r="K358">
        <f t="shared" si="22"/>
        <v>0</v>
      </c>
      <c r="L358">
        <f t="shared" si="23"/>
        <v>10000</v>
      </c>
      <c r="M358">
        <f t="shared" si="24"/>
        <v>11</v>
      </c>
      <c r="N358" t="e">
        <f>VLOOKUP($B358,'エントリー表（フィジーク）'!$B:$E,2)</f>
        <v>#N/A</v>
      </c>
      <c r="O358" t="e">
        <f>VLOOKUP($B358,'エントリー表（フィジーク）'!$B:$E,3)</f>
        <v>#N/A</v>
      </c>
      <c r="P358" t="e">
        <f>VLOOKUP($B358,'エントリー表（フィジーク）'!$B$3:$C$61,4)</f>
        <v>#N/A</v>
      </c>
      <c r="Q358">
        <f>VLOOKUP(M358,団体得点データ!B$3:C$42,2)</f>
        <v>10</v>
      </c>
    </row>
    <row r="359" spans="10:17" x14ac:dyDescent="0.55000000000000004">
      <c r="J359" s="1">
        <f t="shared" si="21"/>
        <v>0</v>
      </c>
      <c r="K359">
        <f t="shared" si="22"/>
        <v>0</v>
      </c>
      <c r="L359">
        <f t="shared" si="23"/>
        <v>10000</v>
      </c>
      <c r="M359">
        <f t="shared" si="24"/>
        <v>11</v>
      </c>
      <c r="N359" t="e">
        <f>VLOOKUP($B359,'エントリー表（フィジーク）'!$B:$E,2)</f>
        <v>#N/A</v>
      </c>
      <c r="O359" t="e">
        <f>VLOOKUP($B359,'エントリー表（フィジーク）'!$B:$E,3)</f>
        <v>#N/A</v>
      </c>
      <c r="P359" t="e">
        <f>VLOOKUP($B359,'エントリー表（フィジーク）'!$B$3:$C$61,4)</f>
        <v>#N/A</v>
      </c>
      <c r="Q359">
        <f>VLOOKUP(M359,団体得点データ!B$3:C$42,2)</f>
        <v>10</v>
      </c>
    </row>
    <row r="360" spans="10:17" x14ac:dyDescent="0.55000000000000004">
      <c r="J360" s="1">
        <f t="shared" si="21"/>
        <v>0</v>
      </c>
      <c r="K360">
        <f t="shared" si="22"/>
        <v>0</v>
      </c>
      <c r="L360">
        <f t="shared" si="23"/>
        <v>10000</v>
      </c>
      <c r="M360">
        <f t="shared" si="24"/>
        <v>11</v>
      </c>
      <c r="N360" t="e">
        <f>VLOOKUP($B360,'エントリー表（フィジーク）'!$B:$E,2)</f>
        <v>#N/A</v>
      </c>
      <c r="O360" t="e">
        <f>VLOOKUP($B360,'エントリー表（フィジーク）'!$B:$E,3)</f>
        <v>#N/A</v>
      </c>
      <c r="P360" t="e">
        <f>VLOOKUP($B360,'エントリー表（フィジーク）'!$B$3:$C$61,4)</f>
        <v>#N/A</v>
      </c>
      <c r="Q360">
        <f>VLOOKUP(M360,団体得点データ!B$3:C$42,2)</f>
        <v>10</v>
      </c>
    </row>
    <row r="361" spans="10:17" x14ac:dyDescent="0.55000000000000004">
      <c r="J361" s="1">
        <f t="shared" si="21"/>
        <v>0</v>
      </c>
      <c r="K361">
        <f t="shared" si="22"/>
        <v>0</v>
      </c>
      <c r="L361">
        <f t="shared" si="23"/>
        <v>10000</v>
      </c>
      <c r="M361">
        <f t="shared" si="24"/>
        <v>11</v>
      </c>
      <c r="N361" t="e">
        <f>VLOOKUP($B361,'エントリー表（フィジーク）'!$B:$E,2)</f>
        <v>#N/A</v>
      </c>
      <c r="O361" t="e">
        <f>VLOOKUP($B361,'エントリー表（フィジーク）'!$B:$E,3)</f>
        <v>#N/A</v>
      </c>
      <c r="P361" t="e">
        <f>VLOOKUP($B361,'エントリー表（フィジーク）'!$B$3:$C$61,4)</f>
        <v>#N/A</v>
      </c>
      <c r="Q361">
        <f>VLOOKUP(M361,団体得点データ!B$3:C$42,2)</f>
        <v>10</v>
      </c>
    </row>
    <row r="362" spans="10:17" x14ac:dyDescent="0.55000000000000004">
      <c r="J362" s="1">
        <f t="shared" si="21"/>
        <v>0</v>
      </c>
      <c r="K362">
        <f t="shared" si="22"/>
        <v>0</v>
      </c>
      <c r="L362">
        <f t="shared" si="23"/>
        <v>10000</v>
      </c>
      <c r="M362">
        <f t="shared" si="24"/>
        <v>11</v>
      </c>
      <c r="N362" t="e">
        <f>VLOOKUP($B362,'エントリー表（フィジーク）'!$B:$E,2)</f>
        <v>#N/A</v>
      </c>
      <c r="O362" t="e">
        <f>VLOOKUP($B362,'エントリー表（フィジーク）'!$B:$E,3)</f>
        <v>#N/A</v>
      </c>
      <c r="P362" t="e">
        <f>VLOOKUP($B362,'エントリー表（フィジーク）'!$B$3:$C$61,4)</f>
        <v>#N/A</v>
      </c>
      <c r="Q362">
        <f>VLOOKUP(M362,団体得点データ!B$3:C$42,2)</f>
        <v>10</v>
      </c>
    </row>
    <row r="363" spans="10:17" x14ac:dyDescent="0.55000000000000004">
      <c r="J363" s="1">
        <f t="shared" si="21"/>
        <v>0</v>
      </c>
      <c r="K363">
        <f t="shared" si="22"/>
        <v>0</v>
      </c>
      <c r="L363">
        <f t="shared" si="23"/>
        <v>10000</v>
      </c>
      <c r="M363">
        <f t="shared" si="24"/>
        <v>11</v>
      </c>
      <c r="N363" t="e">
        <f>VLOOKUP($B363,'エントリー表（フィジーク）'!$B:$E,2)</f>
        <v>#N/A</v>
      </c>
      <c r="O363" t="e">
        <f>VLOOKUP($B363,'エントリー表（フィジーク）'!$B:$E,3)</f>
        <v>#N/A</v>
      </c>
      <c r="P363" t="e">
        <f>VLOOKUP($B363,'エントリー表（フィジーク）'!$B$3:$C$61,4)</f>
        <v>#N/A</v>
      </c>
      <c r="Q363">
        <f>VLOOKUP(M363,団体得点データ!B$3:C$42,2)</f>
        <v>10</v>
      </c>
    </row>
    <row r="364" spans="10:17" x14ac:dyDescent="0.55000000000000004">
      <c r="J364" s="1">
        <f t="shared" si="21"/>
        <v>0</v>
      </c>
      <c r="K364">
        <f t="shared" si="22"/>
        <v>0</v>
      </c>
      <c r="L364">
        <f t="shared" si="23"/>
        <v>10000</v>
      </c>
      <c r="M364">
        <f t="shared" si="24"/>
        <v>11</v>
      </c>
      <c r="N364" t="e">
        <f>VLOOKUP($B364,'エントリー表（フィジーク）'!$B:$E,2)</f>
        <v>#N/A</v>
      </c>
      <c r="O364" t="e">
        <f>VLOOKUP($B364,'エントリー表（フィジーク）'!$B:$E,3)</f>
        <v>#N/A</v>
      </c>
      <c r="P364" t="e">
        <f>VLOOKUP($B364,'エントリー表（フィジーク）'!$B$3:$C$61,4)</f>
        <v>#N/A</v>
      </c>
      <c r="Q364">
        <f>VLOOKUP(M364,団体得点データ!B$3:C$42,2)</f>
        <v>10</v>
      </c>
    </row>
    <row r="365" spans="10:17" x14ac:dyDescent="0.55000000000000004">
      <c r="J365" s="1">
        <f t="shared" si="21"/>
        <v>0</v>
      </c>
      <c r="K365">
        <f t="shared" si="22"/>
        <v>0</v>
      </c>
      <c r="L365">
        <f t="shared" si="23"/>
        <v>10000</v>
      </c>
      <c r="M365">
        <f t="shared" si="24"/>
        <v>11</v>
      </c>
      <c r="N365" t="e">
        <f>VLOOKUP($B365,'エントリー表（フィジーク）'!$B:$E,2)</f>
        <v>#N/A</v>
      </c>
      <c r="O365" t="e">
        <f>VLOOKUP($B365,'エントリー表（フィジーク）'!$B:$E,3)</f>
        <v>#N/A</v>
      </c>
      <c r="P365" t="e">
        <f>VLOOKUP($B365,'エントリー表（フィジーク）'!$B$3:$C$61,4)</f>
        <v>#N/A</v>
      </c>
      <c r="Q365">
        <f>VLOOKUP(M365,団体得点データ!B$3:C$42,2)</f>
        <v>10</v>
      </c>
    </row>
    <row r="366" spans="10:17" x14ac:dyDescent="0.55000000000000004">
      <c r="J366" s="1">
        <f t="shared" si="21"/>
        <v>0</v>
      </c>
      <c r="K366">
        <f t="shared" si="22"/>
        <v>0</v>
      </c>
      <c r="L366">
        <f t="shared" si="23"/>
        <v>10000</v>
      </c>
      <c r="M366">
        <f t="shared" si="24"/>
        <v>11</v>
      </c>
      <c r="N366" t="e">
        <f>VLOOKUP($B366,'エントリー表（フィジーク）'!$B:$E,2)</f>
        <v>#N/A</v>
      </c>
      <c r="O366" t="e">
        <f>VLOOKUP($B366,'エントリー表（フィジーク）'!$B:$E,3)</f>
        <v>#N/A</v>
      </c>
      <c r="P366" t="e">
        <f>VLOOKUP($B366,'エントリー表（フィジーク）'!$B$3:$C$61,4)</f>
        <v>#N/A</v>
      </c>
      <c r="Q366">
        <f>VLOOKUP(M366,団体得点データ!B$3:C$42,2)</f>
        <v>10</v>
      </c>
    </row>
    <row r="367" spans="10:17" x14ac:dyDescent="0.55000000000000004">
      <c r="J367" s="1">
        <f t="shared" si="21"/>
        <v>0</v>
      </c>
      <c r="K367">
        <f t="shared" si="22"/>
        <v>0</v>
      </c>
      <c r="L367">
        <f t="shared" si="23"/>
        <v>10000</v>
      </c>
      <c r="M367">
        <f t="shared" si="24"/>
        <v>11</v>
      </c>
      <c r="N367" t="e">
        <f>VLOOKUP($B367,'エントリー表（フィジーク）'!$B:$E,2)</f>
        <v>#N/A</v>
      </c>
      <c r="O367" t="e">
        <f>VLOOKUP($B367,'エントリー表（フィジーク）'!$B:$E,3)</f>
        <v>#N/A</v>
      </c>
      <c r="P367" t="e">
        <f>VLOOKUP($B367,'エントリー表（フィジーク）'!$B$3:$C$61,4)</f>
        <v>#N/A</v>
      </c>
      <c r="Q367">
        <f>VLOOKUP(M367,団体得点データ!B$3:C$42,2)</f>
        <v>10</v>
      </c>
    </row>
    <row r="368" spans="10:17" x14ac:dyDescent="0.55000000000000004">
      <c r="J368" s="1">
        <f t="shared" si="21"/>
        <v>0</v>
      </c>
      <c r="K368">
        <f t="shared" si="22"/>
        <v>0</v>
      </c>
      <c r="L368">
        <f t="shared" si="23"/>
        <v>10000</v>
      </c>
      <c r="M368">
        <f t="shared" si="24"/>
        <v>11</v>
      </c>
      <c r="N368" t="e">
        <f>VLOOKUP($B368,'エントリー表（フィジーク）'!$B:$E,2)</f>
        <v>#N/A</v>
      </c>
      <c r="O368" t="e">
        <f>VLOOKUP($B368,'エントリー表（フィジーク）'!$B:$E,3)</f>
        <v>#N/A</v>
      </c>
      <c r="P368" t="e">
        <f>VLOOKUP($B368,'エントリー表（フィジーク）'!$B$3:$C$61,4)</f>
        <v>#N/A</v>
      </c>
      <c r="Q368">
        <f>VLOOKUP(M368,団体得点データ!B$3:C$42,2)</f>
        <v>10</v>
      </c>
    </row>
    <row r="369" spans="10:17" x14ac:dyDescent="0.55000000000000004">
      <c r="J369" s="1">
        <f t="shared" si="21"/>
        <v>0</v>
      </c>
      <c r="K369">
        <f t="shared" si="22"/>
        <v>0</v>
      </c>
      <c r="L369">
        <f t="shared" si="23"/>
        <v>10000</v>
      </c>
      <c r="M369">
        <f t="shared" si="24"/>
        <v>11</v>
      </c>
      <c r="N369" t="e">
        <f>VLOOKUP($B369,'エントリー表（フィジーク）'!$B:$E,2)</f>
        <v>#N/A</v>
      </c>
      <c r="O369" t="e">
        <f>VLOOKUP($B369,'エントリー表（フィジーク）'!$B:$E,3)</f>
        <v>#N/A</v>
      </c>
      <c r="P369" t="e">
        <f>VLOOKUP($B369,'エントリー表（フィジーク）'!$B$3:$C$61,4)</f>
        <v>#N/A</v>
      </c>
      <c r="Q369">
        <f>VLOOKUP(M369,団体得点データ!B$3:C$42,2)</f>
        <v>10</v>
      </c>
    </row>
    <row r="370" spans="10:17" x14ac:dyDescent="0.55000000000000004">
      <c r="J370" s="1">
        <f t="shared" si="21"/>
        <v>0</v>
      </c>
      <c r="K370">
        <f t="shared" si="22"/>
        <v>0</v>
      </c>
      <c r="L370">
        <f t="shared" si="23"/>
        <v>10000</v>
      </c>
      <c r="M370">
        <f t="shared" si="24"/>
        <v>11</v>
      </c>
      <c r="N370" t="e">
        <f>VLOOKUP($B370,'エントリー表（フィジーク）'!$B:$E,2)</f>
        <v>#N/A</v>
      </c>
      <c r="O370" t="e">
        <f>VLOOKUP($B370,'エントリー表（フィジーク）'!$B:$E,3)</f>
        <v>#N/A</v>
      </c>
      <c r="P370" t="e">
        <f>VLOOKUP($B370,'エントリー表（フィジーク）'!$B$3:$C$61,4)</f>
        <v>#N/A</v>
      </c>
      <c r="Q370">
        <f>VLOOKUP(M370,団体得点データ!B$3:C$42,2)</f>
        <v>10</v>
      </c>
    </row>
    <row r="371" spans="10:17" x14ac:dyDescent="0.55000000000000004">
      <c r="J371" s="1">
        <f t="shared" si="21"/>
        <v>0</v>
      </c>
      <c r="K371">
        <f t="shared" si="22"/>
        <v>0</v>
      </c>
      <c r="L371">
        <f t="shared" si="23"/>
        <v>10000</v>
      </c>
      <c r="M371">
        <f t="shared" si="24"/>
        <v>11</v>
      </c>
      <c r="N371" t="e">
        <f>VLOOKUP($B371,'エントリー表（フィジーク）'!$B:$E,2)</f>
        <v>#N/A</v>
      </c>
      <c r="O371" t="e">
        <f>VLOOKUP($B371,'エントリー表（フィジーク）'!$B:$E,3)</f>
        <v>#N/A</v>
      </c>
      <c r="P371" t="e">
        <f>VLOOKUP($B371,'エントリー表（フィジーク）'!$B$3:$C$61,4)</f>
        <v>#N/A</v>
      </c>
      <c r="Q371">
        <f>VLOOKUP(M371,団体得点データ!B$3:C$42,2)</f>
        <v>10</v>
      </c>
    </row>
    <row r="372" spans="10:17" x14ac:dyDescent="0.55000000000000004">
      <c r="J372" s="1">
        <f t="shared" si="21"/>
        <v>0</v>
      </c>
      <c r="K372">
        <f t="shared" si="22"/>
        <v>0</v>
      </c>
      <c r="L372">
        <f t="shared" si="23"/>
        <v>10000</v>
      </c>
      <c r="M372">
        <f t="shared" si="24"/>
        <v>11</v>
      </c>
      <c r="N372" t="e">
        <f>VLOOKUP($B372,'エントリー表（フィジーク）'!$B:$E,2)</f>
        <v>#N/A</v>
      </c>
      <c r="O372" t="e">
        <f>VLOOKUP($B372,'エントリー表（フィジーク）'!$B:$E,3)</f>
        <v>#N/A</v>
      </c>
      <c r="P372" t="e">
        <f>VLOOKUP($B372,'エントリー表（フィジーク）'!$B$3:$C$61,4)</f>
        <v>#N/A</v>
      </c>
      <c r="Q372">
        <f>VLOOKUP(M372,団体得点データ!B$3:C$42,2)</f>
        <v>10</v>
      </c>
    </row>
    <row r="373" spans="10:17" x14ac:dyDescent="0.55000000000000004">
      <c r="J373" s="1">
        <f t="shared" si="21"/>
        <v>0</v>
      </c>
      <c r="K373">
        <f t="shared" si="22"/>
        <v>0</v>
      </c>
      <c r="L373">
        <f t="shared" si="23"/>
        <v>10000</v>
      </c>
      <c r="M373">
        <f t="shared" si="24"/>
        <v>11</v>
      </c>
      <c r="N373" t="e">
        <f>VLOOKUP($B373,'エントリー表（フィジーク）'!$B:$E,2)</f>
        <v>#N/A</v>
      </c>
      <c r="O373" t="e">
        <f>VLOOKUP($B373,'エントリー表（フィジーク）'!$B:$E,3)</f>
        <v>#N/A</v>
      </c>
      <c r="P373" t="e">
        <f>VLOOKUP($B373,'エントリー表（フィジーク）'!$B$3:$C$61,4)</f>
        <v>#N/A</v>
      </c>
      <c r="Q373">
        <f>VLOOKUP(M373,団体得点データ!B$3:C$42,2)</f>
        <v>10</v>
      </c>
    </row>
    <row r="374" spans="10:17" x14ac:dyDescent="0.55000000000000004">
      <c r="J374" s="1">
        <f t="shared" si="21"/>
        <v>0</v>
      </c>
      <c r="K374">
        <f t="shared" si="22"/>
        <v>0</v>
      </c>
      <c r="L374">
        <f t="shared" si="23"/>
        <v>10000</v>
      </c>
      <c r="M374">
        <f t="shared" si="24"/>
        <v>11</v>
      </c>
      <c r="N374" t="e">
        <f>VLOOKUP($B374,'エントリー表（フィジーク）'!$B:$E,2)</f>
        <v>#N/A</v>
      </c>
      <c r="O374" t="e">
        <f>VLOOKUP($B374,'エントリー表（フィジーク）'!$B:$E,3)</f>
        <v>#N/A</v>
      </c>
      <c r="P374" t="e">
        <f>VLOOKUP($B374,'エントリー表（フィジーク）'!$B$3:$C$61,4)</f>
        <v>#N/A</v>
      </c>
      <c r="Q374">
        <f>VLOOKUP(M374,団体得点データ!B$3:C$42,2)</f>
        <v>10</v>
      </c>
    </row>
    <row r="375" spans="10:17" x14ac:dyDescent="0.55000000000000004">
      <c r="J375" s="1">
        <f t="shared" si="21"/>
        <v>0</v>
      </c>
      <c r="K375">
        <f t="shared" si="22"/>
        <v>0</v>
      </c>
      <c r="L375">
        <f t="shared" si="23"/>
        <v>10000</v>
      </c>
      <c r="M375">
        <f t="shared" si="24"/>
        <v>11</v>
      </c>
      <c r="N375" t="e">
        <f>VLOOKUP($B375,'エントリー表（フィジーク）'!$B:$E,2)</f>
        <v>#N/A</v>
      </c>
      <c r="O375" t="e">
        <f>VLOOKUP($B375,'エントリー表（フィジーク）'!$B:$E,3)</f>
        <v>#N/A</v>
      </c>
      <c r="P375" t="e">
        <f>VLOOKUP($B375,'エントリー表（フィジーク）'!$B$3:$C$61,4)</f>
        <v>#N/A</v>
      </c>
      <c r="Q375">
        <f>VLOOKUP(M375,団体得点データ!B$3:C$42,2)</f>
        <v>10</v>
      </c>
    </row>
    <row r="376" spans="10:17" x14ac:dyDescent="0.55000000000000004">
      <c r="J376" s="1">
        <f t="shared" si="21"/>
        <v>0</v>
      </c>
      <c r="K376">
        <f t="shared" si="22"/>
        <v>0</v>
      </c>
      <c r="L376">
        <f t="shared" si="23"/>
        <v>10000</v>
      </c>
      <c r="M376">
        <f t="shared" si="24"/>
        <v>11</v>
      </c>
      <c r="N376" t="e">
        <f>VLOOKUP($B376,'エントリー表（フィジーク）'!$B:$E,2)</f>
        <v>#N/A</v>
      </c>
      <c r="O376" t="e">
        <f>VLOOKUP($B376,'エントリー表（フィジーク）'!$B:$E,3)</f>
        <v>#N/A</v>
      </c>
      <c r="P376" t="e">
        <f>VLOOKUP($B376,'エントリー表（フィジーク）'!$B$3:$C$61,4)</f>
        <v>#N/A</v>
      </c>
      <c r="Q376">
        <f>VLOOKUP(M376,団体得点データ!B$3:C$42,2)</f>
        <v>10</v>
      </c>
    </row>
    <row r="377" spans="10:17" x14ac:dyDescent="0.55000000000000004">
      <c r="J377" s="1">
        <f t="shared" si="21"/>
        <v>0</v>
      </c>
      <c r="K377">
        <f t="shared" si="22"/>
        <v>0</v>
      </c>
      <c r="L377">
        <f t="shared" si="23"/>
        <v>10000</v>
      </c>
      <c r="M377">
        <f t="shared" si="24"/>
        <v>11</v>
      </c>
      <c r="N377" t="e">
        <f>VLOOKUP($B377,'エントリー表（フィジーク）'!$B:$E,2)</f>
        <v>#N/A</v>
      </c>
      <c r="O377" t="e">
        <f>VLOOKUP($B377,'エントリー表（フィジーク）'!$B:$E,3)</f>
        <v>#N/A</v>
      </c>
      <c r="P377" t="e">
        <f>VLOOKUP($B377,'エントリー表（フィジーク）'!$B$3:$C$61,4)</f>
        <v>#N/A</v>
      </c>
      <c r="Q377">
        <f>VLOOKUP(M377,団体得点データ!B$3:C$42,2)</f>
        <v>10</v>
      </c>
    </row>
    <row r="378" spans="10:17" x14ac:dyDescent="0.55000000000000004">
      <c r="J378" s="1">
        <f t="shared" si="21"/>
        <v>0</v>
      </c>
      <c r="K378">
        <f t="shared" si="22"/>
        <v>0</v>
      </c>
      <c r="L378">
        <f t="shared" si="23"/>
        <v>10000</v>
      </c>
      <c r="M378">
        <f t="shared" si="24"/>
        <v>11</v>
      </c>
      <c r="N378" t="e">
        <f>VLOOKUP($B378,'エントリー表（フィジーク）'!$B:$E,2)</f>
        <v>#N/A</v>
      </c>
      <c r="O378" t="e">
        <f>VLOOKUP($B378,'エントリー表（フィジーク）'!$B:$E,3)</f>
        <v>#N/A</v>
      </c>
      <c r="P378" t="e">
        <f>VLOOKUP($B378,'エントリー表（フィジーク）'!$B$3:$C$61,4)</f>
        <v>#N/A</v>
      </c>
      <c r="Q378">
        <f>VLOOKUP(M378,団体得点データ!B$3:C$42,2)</f>
        <v>10</v>
      </c>
    </row>
    <row r="379" spans="10:17" x14ac:dyDescent="0.55000000000000004">
      <c r="J379" s="1">
        <f t="shared" si="21"/>
        <v>0</v>
      </c>
      <c r="K379">
        <f t="shared" si="22"/>
        <v>0</v>
      </c>
      <c r="L379">
        <f t="shared" si="23"/>
        <v>10000</v>
      </c>
      <c r="M379">
        <f t="shared" si="24"/>
        <v>11</v>
      </c>
      <c r="N379" t="e">
        <f>VLOOKUP($B379,'エントリー表（フィジーク）'!$B:$E,2)</f>
        <v>#N/A</v>
      </c>
      <c r="O379" t="e">
        <f>VLOOKUP($B379,'エントリー表（フィジーク）'!$B:$E,3)</f>
        <v>#N/A</v>
      </c>
      <c r="P379" t="e">
        <f>VLOOKUP($B379,'エントリー表（フィジーク）'!$B$3:$C$61,4)</f>
        <v>#N/A</v>
      </c>
      <c r="Q379">
        <f>VLOOKUP(M379,団体得点データ!B$3:C$42,2)</f>
        <v>10</v>
      </c>
    </row>
    <row r="380" spans="10:17" x14ac:dyDescent="0.55000000000000004">
      <c r="J380" s="1">
        <f t="shared" si="21"/>
        <v>0</v>
      </c>
      <c r="K380">
        <f t="shared" si="22"/>
        <v>0</v>
      </c>
      <c r="L380">
        <f t="shared" si="23"/>
        <v>10000</v>
      </c>
      <c r="M380">
        <f t="shared" si="24"/>
        <v>11</v>
      </c>
      <c r="N380" t="e">
        <f>VLOOKUP($B380,'エントリー表（フィジーク）'!$B:$E,2)</f>
        <v>#N/A</v>
      </c>
      <c r="O380" t="e">
        <f>VLOOKUP($B380,'エントリー表（フィジーク）'!$B:$E,3)</f>
        <v>#N/A</v>
      </c>
      <c r="P380" t="e">
        <f>VLOOKUP($B380,'エントリー表（フィジーク）'!$B$3:$C$61,4)</f>
        <v>#N/A</v>
      </c>
      <c r="Q380">
        <f>VLOOKUP(M380,団体得点データ!B$3:C$42,2)</f>
        <v>10</v>
      </c>
    </row>
    <row r="381" spans="10:17" x14ac:dyDescent="0.55000000000000004">
      <c r="J381" s="1">
        <f t="shared" si="21"/>
        <v>0</v>
      </c>
      <c r="K381">
        <f t="shared" si="22"/>
        <v>0</v>
      </c>
      <c r="L381">
        <f t="shared" si="23"/>
        <v>10000</v>
      </c>
      <c r="M381">
        <f t="shared" si="24"/>
        <v>11</v>
      </c>
      <c r="N381" t="e">
        <f>VLOOKUP($B381,'エントリー表（フィジーク）'!$B:$E,2)</f>
        <v>#N/A</v>
      </c>
      <c r="O381" t="e">
        <f>VLOOKUP($B381,'エントリー表（フィジーク）'!$B:$E,3)</f>
        <v>#N/A</v>
      </c>
      <c r="P381" t="e">
        <f>VLOOKUP($B381,'エントリー表（フィジーク）'!$B$3:$C$61,4)</f>
        <v>#N/A</v>
      </c>
      <c r="Q381">
        <f>VLOOKUP(M381,団体得点データ!B$3:C$42,2)</f>
        <v>10</v>
      </c>
    </row>
    <row r="382" spans="10:17" x14ac:dyDescent="0.55000000000000004">
      <c r="J382" s="1">
        <f t="shared" si="21"/>
        <v>0</v>
      </c>
      <c r="K382">
        <f t="shared" si="22"/>
        <v>0</v>
      </c>
      <c r="L382">
        <f t="shared" si="23"/>
        <v>10000</v>
      </c>
      <c r="M382">
        <f t="shared" si="24"/>
        <v>11</v>
      </c>
      <c r="N382" t="e">
        <f>VLOOKUP($B382,'エントリー表（フィジーク）'!$B:$E,2)</f>
        <v>#N/A</v>
      </c>
      <c r="O382" t="e">
        <f>VLOOKUP($B382,'エントリー表（フィジーク）'!$B:$E,3)</f>
        <v>#N/A</v>
      </c>
      <c r="P382" t="e">
        <f>VLOOKUP($B382,'エントリー表（フィジーク）'!$B$3:$C$61,4)</f>
        <v>#N/A</v>
      </c>
      <c r="Q382">
        <f>VLOOKUP(M382,団体得点データ!B$3:C$42,2)</f>
        <v>10</v>
      </c>
    </row>
    <row r="383" spans="10:17" x14ac:dyDescent="0.55000000000000004">
      <c r="J383" s="1">
        <f t="shared" si="21"/>
        <v>0</v>
      </c>
      <c r="K383">
        <f t="shared" si="22"/>
        <v>0</v>
      </c>
      <c r="L383">
        <f t="shared" si="23"/>
        <v>10000</v>
      </c>
      <c r="M383">
        <f t="shared" si="24"/>
        <v>11</v>
      </c>
      <c r="N383" t="e">
        <f>VLOOKUP($B383,'エントリー表（フィジーク）'!$B:$E,2)</f>
        <v>#N/A</v>
      </c>
      <c r="O383" t="e">
        <f>VLOOKUP($B383,'エントリー表（フィジーク）'!$B:$E,3)</f>
        <v>#N/A</v>
      </c>
      <c r="P383" t="e">
        <f>VLOOKUP($B383,'エントリー表（フィジーク）'!$B$3:$C$61,4)</f>
        <v>#N/A</v>
      </c>
      <c r="Q383">
        <f>VLOOKUP(M383,団体得点データ!B$3:C$42,2)</f>
        <v>10</v>
      </c>
    </row>
    <row r="384" spans="10:17" x14ac:dyDescent="0.55000000000000004">
      <c r="J384" s="1">
        <f t="shared" si="21"/>
        <v>0</v>
      </c>
      <c r="K384">
        <f t="shared" si="22"/>
        <v>0</v>
      </c>
      <c r="L384">
        <f t="shared" si="23"/>
        <v>10000</v>
      </c>
      <c r="M384">
        <f t="shared" si="24"/>
        <v>11</v>
      </c>
      <c r="N384" t="e">
        <f>VLOOKUP($B384,'エントリー表（フィジーク）'!$B:$E,2)</f>
        <v>#N/A</v>
      </c>
      <c r="O384" t="e">
        <f>VLOOKUP($B384,'エントリー表（フィジーク）'!$B:$E,3)</f>
        <v>#N/A</v>
      </c>
      <c r="P384" t="e">
        <f>VLOOKUP($B384,'エントリー表（フィジーク）'!$B$3:$C$61,4)</f>
        <v>#N/A</v>
      </c>
      <c r="Q384">
        <f>VLOOKUP(M384,団体得点データ!B$3:C$42,2)</f>
        <v>10</v>
      </c>
    </row>
    <row r="385" spans="10:17" x14ac:dyDescent="0.55000000000000004">
      <c r="J385" s="1">
        <f t="shared" si="21"/>
        <v>0</v>
      </c>
      <c r="K385">
        <f t="shared" si="22"/>
        <v>0</v>
      </c>
      <c r="L385">
        <f t="shared" si="23"/>
        <v>10000</v>
      </c>
      <c r="M385">
        <f t="shared" si="24"/>
        <v>11</v>
      </c>
      <c r="N385" t="e">
        <f>VLOOKUP($B385,'エントリー表（フィジーク）'!$B:$E,2)</f>
        <v>#N/A</v>
      </c>
      <c r="O385" t="e">
        <f>VLOOKUP($B385,'エントリー表（フィジーク）'!$B:$E,3)</f>
        <v>#N/A</v>
      </c>
      <c r="P385" t="e">
        <f>VLOOKUP($B385,'エントリー表（フィジーク）'!$B$3:$C$61,4)</f>
        <v>#N/A</v>
      </c>
      <c r="Q385">
        <f>VLOOKUP(M385,団体得点データ!B$3:C$42,2)</f>
        <v>10</v>
      </c>
    </row>
    <row r="386" spans="10:17" x14ac:dyDescent="0.55000000000000004">
      <c r="J386" s="1">
        <f t="shared" si="21"/>
        <v>0</v>
      </c>
      <c r="K386">
        <f t="shared" si="22"/>
        <v>0</v>
      </c>
      <c r="L386">
        <f t="shared" si="23"/>
        <v>10000</v>
      </c>
      <c r="M386">
        <f t="shared" si="24"/>
        <v>11</v>
      </c>
      <c r="N386" t="e">
        <f>VLOOKUP($B386,'エントリー表（フィジーク）'!$B:$E,2)</f>
        <v>#N/A</v>
      </c>
      <c r="O386" t="e">
        <f>VLOOKUP($B386,'エントリー表（フィジーク）'!$B:$E,3)</f>
        <v>#N/A</v>
      </c>
      <c r="P386" t="e">
        <f>VLOOKUP($B386,'エントリー表（フィジーク）'!$B$3:$C$61,4)</f>
        <v>#N/A</v>
      </c>
      <c r="Q386">
        <f>VLOOKUP(M386,団体得点データ!B$3:C$42,2)</f>
        <v>10</v>
      </c>
    </row>
    <row r="387" spans="10:17" x14ac:dyDescent="0.55000000000000004">
      <c r="J387" s="1">
        <f t="shared" si="21"/>
        <v>0</v>
      </c>
      <c r="K387">
        <f t="shared" si="22"/>
        <v>0</v>
      </c>
      <c r="L387">
        <f t="shared" si="23"/>
        <v>10000</v>
      </c>
      <c r="M387">
        <f t="shared" si="24"/>
        <v>11</v>
      </c>
      <c r="N387" t="e">
        <f>VLOOKUP($B387,'エントリー表（フィジーク）'!$B:$E,2)</f>
        <v>#N/A</v>
      </c>
      <c r="O387" t="e">
        <f>VLOOKUP($B387,'エントリー表（フィジーク）'!$B:$E,3)</f>
        <v>#N/A</v>
      </c>
      <c r="P387" t="e">
        <f>VLOOKUP($B387,'エントリー表（フィジーク）'!$B$3:$C$61,4)</f>
        <v>#N/A</v>
      </c>
      <c r="Q387">
        <f>VLOOKUP(M387,団体得点データ!B$3:C$42,2)</f>
        <v>10</v>
      </c>
    </row>
    <row r="388" spans="10:17" x14ac:dyDescent="0.55000000000000004">
      <c r="J388" s="1">
        <f t="shared" si="21"/>
        <v>0</v>
      </c>
      <c r="K388">
        <f t="shared" si="22"/>
        <v>0</v>
      </c>
      <c r="L388">
        <f t="shared" si="23"/>
        <v>10000</v>
      </c>
      <c r="M388">
        <f t="shared" si="24"/>
        <v>11</v>
      </c>
      <c r="N388" t="e">
        <f>VLOOKUP($B388,'エントリー表（フィジーク）'!$B:$E,2)</f>
        <v>#N/A</v>
      </c>
      <c r="O388" t="e">
        <f>VLOOKUP($B388,'エントリー表（フィジーク）'!$B:$E,3)</f>
        <v>#N/A</v>
      </c>
      <c r="P388" t="e">
        <f>VLOOKUP($B388,'エントリー表（フィジーク）'!$B$3:$C$61,4)</f>
        <v>#N/A</v>
      </c>
      <c r="Q388">
        <f>VLOOKUP(M388,団体得点データ!B$3:C$42,2)</f>
        <v>10</v>
      </c>
    </row>
    <row r="389" spans="10:17" x14ac:dyDescent="0.55000000000000004">
      <c r="J389" s="1">
        <f t="shared" si="21"/>
        <v>0</v>
      </c>
      <c r="K389">
        <f t="shared" si="22"/>
        <v>0</v>
      </c>
      <c r="L389">
        <f t="shared" si="23"/>
        <v>10000</v>
      </c>
      <c r="M389">
        <f t="shared" si="24"/>
        <v>11</v>
      </c>
      <c r="N389" t="e">
        <f>VLOOKUP($B389,'エントリー表（フィジーク）'!$B:$E,2)</f>
        <v>#N/A</v>
      </c>
      <c r="O389" t="e">
        <f>VLOOKUP($B389,'エントリー表（フィジーク）'!$B:$E,3)</f>
        <v>#N/A</v>
      </c>
      <c r="P389" t="e">
        <f>VLOOKUP($B389,'エントリー表（フィジーク）'!$B$3:$C$61,4)</f>
        <v>#N/A</v>
      </c>
      <c r="Q389">
        <f>VLOOKUP(M389,団体得点データ!B$3:C$42,2)</f>
        <v>10</v>
      </c>
    </row>
    <row r="390" spans="10:17" x14ac:dyDescent="0.55000000000000004">
      <c r="J390" s="1">
        <f t="shared" ref="J390:J453" si="25">SUM(C390:I390)-MIN(C390:I390)-MAX(C390:I390)</f>
        <v>0</v>
      </c>
      <c r="K390">
        <f t="shared" ref="K390:K453" si="26">SUM(C390:I390)</f>
        <v>0</v>
      </c>
      <c r="L390">
        <f t="shared" ref="L390:L453" si="27">IF(K390=0, 10000, J390+K390/1000)</f>
        <v>10000</v>
      </c>
      <c r="M390">
        <f t="shared" ref="M390:M453" si="28">_xlfn.RANK.EQ(L390, L$5:L$476, 1)</f>
        <v>11</v>
      </c>
      <c r="N390" t="e">
        <f>VLOOKUP($B390,'エントリー表（フィジーク）'!$B:$E,2)</f>
        <v>#N/A</v>
      </c>
      <c r="O390" t="e">
        <f>VLOOKUP($B390,'エントリー表（フィジーク）'!$B:$E,3)</f>
        <v>#N/A</v>
      </c>
      <c r="P390" t="e">
        <f>VLOOKUP($B390,'エントリー表（フィジーク）'!$B$3:$C$61,4)</f>
        <v>#N/A</v>
      </c>
      <c r="Q390">
        <f>VLOOKUP(M390,団体得点データ!B$3:C$42,2)</f>
        <v>10</v>
      </c>
    </row>
    <row r="391" spans="10:17" x14ac:dyDescent="0.55000000000000004">
      <c r="J391" s="1">
        <f t="shared" si="25"/>
        <v>0</v>
      </c>
      <c r="K391">
        <f t="shared" si="26"/>
        <v>0</v>
      </c>
      <c r="L391">
        <f t="shared" si="27"/>
        <v>10000</v>
      </c>
      <c r="M391">
        <f t="shared" si="28"/>
        <v>11</v>
      </c>
      <c r="N391" t="e">
        <f>VLOOKUP($B391,'エントリー表（フィジーク）'!$B:$E,2)</f>
        <v>#N/A</v>
      </c>
      <c r="O391" t="e">
        <f>VLOOKUP($B391,'エントリー表（フィジーク）'!$B:$E,3)</f>
        <v>#N/A</v>
      </c>
      <c r="P391" t="e">
        <f>VLOOKUP($B391,'エントリー表（フィジーク）'!$B$3:$C$61,4)</f>
        <v>#N/A</v>
      </c>
      <c r="Q391">
        <f>VLOOKUP(M391,団体得点データ!B$3:C$42,2)</f>
        <v>10</v>
      </c>
    </row>
    <row r="392" spans="10:17" x14ac:dyDescent="0.55000000000000004">
      <c r="J392" s="1">
        <f t="shared" si="25"/>
        <v>0</v>
      </c>
      <c r="K392">
        <f t="shared" si="26"/>
        <v>0</v>
      </c>
      <c r="L392">
        <f t="shared" si="27"/>
        <v>10000</v>
      </c>
      <c r="M392">
        <f t="shared" si="28"/>
        <v>11</v>
      </c>
      <c r="N392" t="e">
        <f>VLOOKUP($B392,'エントリー表（フィジーク）'!$B:$E,2)</f>
        <v>#N/A</v>
      </c>
      <c r="O392" t="e">
        <f>VLOOKUP($B392,'エントリー表（フィジーク）'!$B:$E,3)</f>
        <v>#N/A</v>
      </c>
      <c r="P392" t="e">
        <f>VLOOKUP($B392,'エントリー表（フィジーク）'!$B$3:$C$61,4)</f>
        <v>#N/A</v>
      </c>
      <c r="Q392">
        <f>VLOOKUP(M392,団体得点データ!B$3:C$42,2)</f>
        <v>10</v>
      </c>
    </row>
    <row r="393" spans="10:17" x14ac:dyDescent="0.55000000000000004">
      <c r="J393" s="1">
        <f t="shared" si="25"/>
        <v>0</v>
      </c>
      <c r="K393">
        <f t="shared" si="26"/>
        <v>0</v>
      </c>
      <c r="L393">
        <f t="shared" si="27"/>
        <v>10000</v>
      </c>
      <c r="M393">
        <f t="shared" si="28"/>
        <v>11</v>
      </c>
      <c r="N393" t="e">
        <f>VLOOKUP($B393,'エントリー表（フィジーク）'!$B:$E,2)</f>
        <v>#N/A</v>
      </c>
      <c r="O393" t="e">
        <f>VLOOKUP($B393,'エントリー表（フィジーク）'!$B:$E,3)</f>
        <v>#N/A</v>
      </c>
      <c r="P393" t="e">
        <f>VLOOKUP($B393,'エントリー表（フィジーク）'!$B$3:$C$61,4)</f>
        <v>#N/A</v>
      </c>
      <c r="Q393">
        <f>VLOOKUP(M393,団体得点データ!B$3:C$42,2)</f>
        <v>10</v>
      </c>
    </row>
    <row r="394" spans="10:17" x14ac:dyDescent="0.55000000000000004">
      <c r="J394" s="1">
        <f t="shared" si="25"/>
        <v>0</v>
      </c>
      <c r="K394">
        <f t="shared" si="26"/>
        <v>0</v>
      </c>
      <c r="L394">
        <f t="shared" si="27"/>
        <v>10000</v>
      </c>
      <c r="M394">
        <f t="shared" si="28"/>
        <v>11</v>
      </c>
      <c r="N394" t="e">
        <f>VLOOKUP($B394,'エントリー表（フィジーク）'!$B:$E,2)</f>
        <v>#N/A</v>
      </c>
      <c r="O394" t="e">
        <f>VLOOKUP($B394,'エントリー表（フィジーク）'!$B:$E,3)</f>
        <v>#N/A</v>
      </c>
      <c r="P394" t="e">
        <f>VLOOKUP($B394,'エントリー表（フィジーク）'!$B$3:$C$61,4)</f>
        <v>#N/A</v>
      </c>
      <c r="Q394">
        <f>VLOOKUP(M394,団体得点データ!B$3:C$42,2)</f>
        <v>10</v>
      </c>
    </row>
    <row r="395" spans="10:17" x14ac:dyDescent="0.55000000000000004">
      <c r="J395" s="1">
        <f t="shared" si="25"/>
        <v>0</v>
      </c>
      <c r="K395">
        <f t="shared" si="26"/>
        <v>0</v>
      </c>
      <c r="L395">
        <f t="shared" si="27"/>
        <v>10000</v>
      </c>
      <c r="M395">
        <f t="shared" si="28"/>
        <v>11</v>
      </c>
      <c r="N395" t="e">
        <f>VLOOKUP($B395,'エントリー表（フィジーク）'!$B:$E,2)</f>
        <v>#N/A</v>
      </c>
      <c r="O395" t="e">
        <f>VLOOKUP($B395,'エントリー表（フィジーク）'!$B:$E,3)</f>
        <v>#N/A</v>
      </c>
      <c r="P395" t="e">
        <f>VLOOKUP($B395,'エントリー表（フィジーク）'!$B$3:$C$61,4)</f>
        <v>#N/A</v>
      </c>
      <c r="Q395">
        <f>VLOOKUP(M395,団体得点データ!B$3:C$42,2)</f>
        <v>10</v>
      </c>
    </row>
    <row r="396" spans="10:17" x14ac:dyDescent="0.55000000000000004">
      <c r="J396" s="1">
        <f t="shared" si="25"/>
        <v>0</v>
      </c>
      <c r="K396">
        <f t="shared" si="26"/>
        <v>0</v>
      </c>
      <c r="L396">
        <f t="shared" si="27"/>
        <v>10000</v>
      </c>
      <c r="M396">
        <f t="shared" si="28"/>
        <v>11</v>
      </c>
      <c r="N396" t="e">
        <f>VLOOKUP($B396,'エントリー表（フィジーク）'!$B:$E,2)</f>
        <v>#N/A</v>
      </c>
      <c r="O396" t="e">
        <f>VLOOKUP($B396,'エントリー表（フィジーク）'!$B:$E,3)</f>
        <v>#N/A</v>
      </c>
      <c r="P396" t="e">
        <f>VLOOKUP($B396,'エントリー表（フィジーク）'!$B$3:$C$61,4)</f>
        <v>#N/A</v>
      </c>
      <c r="Q396">
        <f>VLOOKUP(M396,団体得点データ!B$3:C$42,2)</f>
        <v>10</v>
      </c>
    </row>
    <row r="397" spans="10:17" x14ac:dyDescent="0.55000000000000004">
      <c r="J397" s="1">
        <f t="shared" si="25"/>
        <v>0</v>
      </c>
      <c r="K397">
        <f t="shared" si="26"/>
        <v>0</v>
      </c>
      <c r="L397">
        <f t="shared" si="27"/>
        <v>10000</v>
      </c>
      <c r="M397">
        <f t="shared" si="28"/>
        <v>11</v>
      </c>
      <c r="N397" t="e">
        <f>VLOOKUP($B397,'エントリー表（フィジーク）'!$B:$E,2)</f>
        <v>#N/A</v>
      </c>
      <c r="O397" t="e">
        <f>VLOOKUP($B397,'エントリー表（フィジーク）'!$B:$E,3)</f>
        <v>#N/A</v>
      </c>
      <c r="P397" t="e">
        <f>VLOOKUP($B397,'エントリー表（フィジーク）'!$B$3:$C$61,4)</f>
        <v>#N/A</v>
      </c>
      <c r="Q397">
        <f>VLOOKUP(M397,団体得点データ!B$3:C$42,2)</f>
        <v>10</v>
      </c>
    </row>
    <row r="398" spans="10:17" x14ac:dyDescent="0.55000000000000004">
      <c r="J398" s="1">
        <f t="shared" si="25"/>
        <v>0</v>
      </c>
      <c r="K398">
        <f t="shared" si="26"/>
        <v>0</v>
      </c>
      <c r="L398">
        <f t="shared" si="27"/>
        <v>10000</v>
      </c>
      <c r="M398">
        <f t="shared" si="28"/>
        <v>11</v>
      </c>
      <c r="N398" t="e">
        <f>VLOOKUP($B398,'エントリー表（フィジーク）'!$B:$E,2)</f>
        <v>#N/A</v>
      </c>
      <c r="O398" t="e">
        <f>VLOOKUP($B398,'エントリー表（フィジーク）'!$B:$E,3)</f>
        <v>#N/A</v>
      </c>
      <c r="P398" t="e">
        <f>VLOOKUP($B398,'エントリー表（フィジーク）'!$B$3:$C$61,4)</f>
        <v>#N/A</v>
      </c>
      <c r="Q398">
        <f>VLOOKUP(M398,団体得点データ!B$3:C$42,2)</f>
        <v>10</v>
      </c>
    </row>
    <row r="399" spans="10:17" x14ac:dyDescent="0.55000000000000004">
      <c r="J399" s="1">
        <f t="shared" si="25"/>
        <v>0</v>
      </c>
      <c r="K399">
        <f t="shared" si="26"/>
        <v>0</v>
      </c>
      <c r="L399">
        <f t="shared" si="27"/>
        <v>10000</v>
      </c>
      <c r="M399">
        <f t="shared" si="28"/>
        <v>11</v>
      </c>
      <c r="N399" t="e">
        <f>VLOOKUP($B399,'エントリー表（フィジーク）'!$B:$E,2)</f>
        <v>#N/A</v>
      </c>
      <c r="O399" t="e">
        <f>VLOOKUP($B399,'エントリー表（フィジーク）'!$B:$E,3)</f>
        <v>#N/A</v>
      </c>
      <c r="P399" t="e">
        <f>VLOOKUP($B399,'エントリー表（フィジーク）'!$B$3:$C$61,4)</f>
        <v>#N/A</v>
      </c>
      <c r="Q399">
        <f>VLOOKUP(M399,団体得点データ!B$3:C$42,2)</f>
        <v>10</v>
      </c>
    </row>
    <row r="400" spans="10:17" x14ac:dyDescent="0.55000000000000004">
      <c r="J400" s="1">
        <f t="shared" si="25"/>
        <v>0</v>
      </c>
      <c r="K400">
        <f t="shared" si="26"/>
        <v>0</v>
      </c>
      <c r="L400">
        <f t="shared" si="27"/>
        <v>10000</v>
      </c>
      <c r="M400">
        <f t="shared" si="28"/>
        <v>11</v>
      </c>
      <c r="N400" t="e">
        <f>VLOOKUP($B400,'エントリー表（フィジーク）'!$B:$E,2)</f>
        <v>#N/A</v>
      </c>
      <c r="O400" t="e">
        <f>VLOOKUP($B400,'エントリー表（フィジーク）'!$B:$E,3)</f>
        <v>#N/A</v>
      </c>
      <c r="P400" t="e">
        <f>VLOOKUP($B400,'エントリー表（フィジーク）'!$B$3:$C$61,4)</f>
        <v>#N/A</v>
      </c>
      <c r="Q400">
        <f>VLOOKUP(M400,団体得点データ!B$3:C$42,2)</f>
        <v>10</v>
      </c>
    </row>
    <row r="401" spans="10:17" x14ac:dyDescent="0.55000000000000004">
      <c r="J401" s="1">
        <f t="shared" si="25"/>
        <v>0</v>
      </c>
      <c r="K401">
        <f t="shared" si="26"/>
        <v>0</v>
      </c>
      <c r="L401">
        <f t="shared" si="27"/>
        <v>10000</v>
      </c>
      <c r="M401">
        <f t="shared" si="28"/>
        <v>11</v>
      </c>
      <c r="N401" t="e">
        <f>VLOOKUP($B401,'エントリー表（フィジーク）'!$B:$E,2)</f>
        <v>#N/A</v>
      </c>
      <c r="O401" t="e">
        <f>VLOOKUP($B401,'エントリー表（フィジーク）'!$B:$E,3)</f>
        <v>#N/A</v>
      </c>
      <c r="P401" t="e">
        <f>VLOOKUP($B401,'エントリー表（フィジーク）'!$B$3:$C$61,4)</f>
        <v>#N/A</v>
      </c>
      <c r="Q401">
        <f>VLOOKUP(M401,団体得点データ!B$3:C$42,2)</f>
        <v>10</v>
      </c>
    </row>
    <row r="402" spans="10:17" x14ac:dyDescent="0.55000000000000004">
      <c r="J402" s="1">
        <f t="shared" si="25"/>
        <v>0</v>
      </c>
      <c r="K402">
        <f t="shared" si="26"/>
        <v>0</v>
      </c>
      <c r="L402">
        <f t="shared" si="27"/>
        <v>10000</v>
      </c>
      <c r="M402">
        <f t="shared" si="28"/>
        <v>11</v>
      </c>
      <c r="N402" t="e">
        <f>VLOOKUP($B402,'エントリー表（フィジーク）'!$B:$E,2)</f>
        <v>#N/A</v>
      </c>
      <c r="O402" t="e">
        <f>VLOOKUP($B402,'エントリー表（フィジーク）'!$B:$E,3)</f>
        <v>#N/A</v>
      </c>
      <c r="P402" t="e">
        <f>VLOOKUP($B402,'エントリー表（フィジーク）'!$B$3:$C$61,4)</f>
        <v>#N/A</v>
      </c>
      <c r="Q402">
        <f>VLOOKUP(M402,団体得点データ!B$3:C$42,2)</f>
        <v>10</v>
      </c>
    </row>
    <row r="403" spans="10:17" x14ac:dyDescent="0.55000000000000004">
      <c r="J403" s="1">
        <f t="shared" si="25"/>
        <v>0</v>
      </c>
      <c r="K403">
        <f t="shared" si="26"/>
        <v>0</v>
      </c>
      <c r="L403">
        <f t="shared" si="27"/>
        <v>10000</v>
      </c>
      <c r="M403">
        <f t="shared" si="28"/>
        <v>11</v>
      </c>
      <c r="N403" t="e">
        <f>VLOOKUP($B403,'エントリー表（フィジーク）'!$B:$E,2)</f>
        <v>#N/A</v>
      </c>
      <c r="O403" t="e">
        <f>VLOOKUP($B403,'エントリー表（フィジーク）'!$B:$E,3)</f>
        <v>#N/A</v>
      </c>
      <c r="P403" t="e">
        <f>VLOOKUP($B403,'エントリー表（フィジーク）'!$B$3:$C$61,4)</f>
        <v>#N/A</v>
      </c>
      <c r="Q403">
        <f>VLOOKUP(M403,団体得点データ!B$3:C$42,2)</f>
        <v>10</v>
      </c>
    </row>
    <row r="404" spans="10:17" x14ac:dyDescent="0.55000000000000004">
      <c r="J404" s="1">
        <f t="shared" si="25"/>
        <v>0</v>
      </c>
      <c r="K404">
        <f t="shared" si="26"/>
        <v>0</v>
      </c>
      <c r="L404">
        <f t="shared" si="27"/>
        <v>10000</v>
      </c>
      <c r="M404">
        <f t="shared" si="28"/>
        <v>11</v>
      </c>
      <c r="N404" t="e">
        <f>VLOOKUP($B404,'エントリー表（フィジーク）'!$B:$E,2)</f>
        <v>#N/A</v>
      </c>
      <c r="O404" t="e">
        <f>VLOOKUP($B404,'エントリー表（フィジーク）'!$B:$E,3)</f>
        <v>#N/A</v>
      </c>
      <c r="P404" t="e">
        <f>VLOOKUP($B404,'エントリー表（フィジーク）'!$B$3:$C$61,4)</f>
        <v>#N/A</v>
      </c>
      <c r="Q404">
        <f>VLOOKUP(M404,団体得点データ!B$3:C$42,2)</f>
        <v>10</v>
      </c>
    </row>
    <row r="405" spans="10:17" x14ac:dyDescent="0.55000000000000004">
      <c r="J405" s="1">
        <f t="shared" si="25"/>
        <v>0</v>
      </c>
      <c r="K405">
        <f t="shared" si="26"/>
        <v>0</v>
      </c>
      <c r="L405">
        <f t="shared" si="27"/>
        <v>10000</v>
      </c>
      <c r="M405">
        <f t="shared" si="28"/>
        <v>11</v>
      </c>
      <c r="N405" t="e">
        <f>VLOOKUP($B405,'エントリー表（フィジーク）'!$B:$E,2)</f>
        <v>#N/A</v>
      </c>
      <c r="O405" t="e">
        <f>VLOOKUP($B405,'エントリー表（フィジーク）'!$B:$E,3)</f>
        <v>#N/A</v>
      </c>
      <c r="P405" t="e">
        <f>VLOOKUP($B405,'エントリー表（フィジーク）'!$B$3:$C$61,4)</f>
        <v>#N/A</v>
      </c>
      <c r="Q405">
        <f>VLOOKUP(M405,団体得点データ!B$3:C$42,2)</f>
        <v>10</v>
      </c>
    </row>
    <row r="406" spans="10:17" x14ac:dyDescent="0.55000000000000004">
      <c r="J406" s="1">
        <f t="shared" si="25"/>
        <v>0</v>
      </c>
      <c r="K406">
        <f t="shared" si="26"/>
        <v>0</v>
      </c>
      <c r="L406">
        <f t="shared" si="27"/>
        <v>10000</v>
      </c>
      <c r="M406">
        <f t="shared" si="28"/>
        <v>11</v>
      </c>
      <c r="N406" t="e">
        <f>VLOOKUP($B406,'エントリー表（フィジーク）'!$B:$E,2)</f>
        <v>#N/A</v>
      </c>
      <c r="O406" t="e">
        <f>VLOOKUP($B406,'エントリー表（フィジーク）'!$B:$E,3)</f>
        <v>#N/A</v>
      </c>
      <c r="P406" t="e">
        <f>VLOOKUP($B406,'エントリー表（フィジーク）'!$B$3:$C$61,4)</f>
        <v>#N/A</v>
      </c>
      <c r="Q406">
        <f>VLOOKUP(M406,団体得点データ!B$3:C$42,2)</f>
        <v>10</v>
      </c>
    </row>
    <row r="407" spans="10:17" x14ac:dyDescent="0.55000000000000004">
      <c r="J407" s="1">
        <f t="shared" si="25"/>
        <v>0</v>
      </c>
      <c r="K407">
        <f t="shared" si="26"/>
        <v>0</v>
      </c>
      <c r="L407">
        <f t="shared" si="27"/>
        <v>10000</v>
      </c>
      <c r="M407">
        <f t="shared" si="28"/>
        <v>11</v>
      </c>
      <c r="N407" t="e">
        <f>VLOOKUP($B407,'エントリー表（フィジーク）'!$B:$E,2)</f>
        <v>#N/A</v>
      </c>
      <c r="O407" t="e">
        <f>VLOOKUP($B407,'エントリー表（フィジーク）'!$B:$E,3)</f>
        <v>#N/A</v>
      </c>
      <c r="P407" t="e">
        <f>VLOOKUP($B407,'エントリー表（フィジーク）'!$B$3:$C$61,4)</f>
        <v>#N/A</v>
      </c>
      <c r="Q407">
        <f>VLOOKUP(M407,団体得点データ!B$3:C$42,2)</f>
        <v>10</v>
      </c>
    </row>
    <row r="408" spans="10:17" x14ac:dyDescent="0.55000000000000004">
      <c r="J408" s="1">
        <f t="shared" si="25"/>
        <v>0</v>
      </c>
      <c r="K408">
        <f t="shared" si="26"/>
        <v>0</v>
      </c>
      <c r="L408">
        <f t="shared" si="27"/>
        <v>10000</v>
      </c>
      <c r="M408">
        <f t="shared" si="28"/>
        <v>11</v>
      </c>
      <c r="N408" t="e">
        <f>VLOOKUP($B408,'エントリー表（フィジーク）'!$B:$E,2)</f>
        <v>#N/A</v>
      </c>
      <c r="O408" t="e">
        <f>VLOOKUP($B408,'エントリー表（フィジーク）'!$B:$E,3)</f>
        <v>#N/A</v>
      </c>
      <c r="P408" t="e">
        <f>VLOOKUP($B408,'エントリー表（フィジーク）'!$B$3:$C$61,4)</f>
        <v>#N/A</v>
      </c>
      <c r="Q408">
        <f>VLOOKUP(M408,団体得点データ!B$3:C$42,2)</f>
        <v>10</v>
      </c>
    </row>
    <row r="409" spans="10:17" x14ac:dyDescent="0.55000000000000004">
      <c r="J409" s="1">
        <f t="shared" si="25"/>
        <v>0</v>
      </c>
      <c r="K409">
        <f t="shared" si="26"/>
        <v>0</v>
      </c>
      <c r="L409">
        <f t="shared" si="27"/>
        <v>10000</v>
      </c>
      <c r="M409">
        <f t="shared" si="28"/>
        <v>11</v>
      </c>
      <c r="N409" t="e">
        <f>VLOOKUP($B409,'エントリー表（フィジーク）'!$B:$E,2)</f>
        <v>#N/A</v>
      </c>
      <c r="O409" t="e">
        <f>VLOOKUP($B409,'エントリー表（フィジーク）'!$B:$E,3)</f>
        <v>#N/A</v>
      </c>
      <c r="P409" t="e">
        <f>VLOOKUP($B409,'エントリー表（フィジーク）'!$B$3:$C$61,4)</f>
        <v>#N/A</v>
      </c>
      <c r="Q409">
        <f>VLOOKUP(M409,団体得点データ!B$3:C$42,2)</f>
        <v>10</v>
      </c>
    </row>
    <row r="410" spans="10:17" x14ac:dyDescent="0.55000000000000004">
      <c r="J410" s="1">
        <f t="shared" si="25"/>
        <v>0</v>
      </c>
      <c r="K410">
        <f t="shared" si="26"/>
        <v>0</v>
      </c>
      <c r="L410">
        <f t="shared" si="27"/>
        <v>10000</v>
      </c>
      <c r="M410">
        <f t="shared" si="28"/>
        <v>11</v>
      </c>
      <c r="N410" t="e">
        <f>VLOOKUP($B410,'エントリー表（フィジーク）'!$B:$E,2)</f>
        <v>#N/A</v>
      </c>
      <c r="O410" t="e">
        <f>VLOOKUP($B410,'エントリー表（フィジーク）'!$B:$E,3)</f>
        <v>#N/A</v>
      </c>
      <c r="P410" t="e">
        <f>VLOOKUP($B410,'エントリー表（フィジーク）'!$B$3:$C$61,4)</f>
        <v>#N/A</v>
      </c>
      <c r="Q410">
        <f>VLOOKUP(M410,団体得点データ!B$3:C$42,2)</f>
        <v>10</v>
      </c>
    </row>
    <row r="411" spans="10:17" x14ac:dyDescent="0.55000000000000004">
      <c r="J411" s="1">
        <f t="shared" si="25"/>
        <v>0</v>
      </c>
      <c r="K411">
        <f t="shared" si="26"/>
        <v>0</v>
      </c>
      <c r="L411">
        <f t="shared" si="27"/>
        <v>10000</v>
      </c>
      <c r="M411">
        <f t="shared" si="28"/>
        <v>11</v>
      </c>
      <c r="N411" t="e">
        <f>VLOOKUP($B411,'エントリー表（フィジーク）'!$B:$E,2)</f>
        <v>#N/A</v>
      </c>
      <c r="O411" t="e">
        <f>VLOOKUP($B411,'エントリー表（フィジーク）'!$B:$E,3)</f>
        <v>#N/A</v>
      </c>
      <c r="P411" t="e">
        <f>VLOOKUP($B411,'エントリー表（フィジーク）'!$B$3:$C$61,4)</f>
        <v>#N/A</v>
      </c>
      <c r="Q411">
        <f>VLOOKUP(M411,団体得点データ!B$3:C$42,2)</f>
        <v>10</v>
      </c>
    </row>
    <row r="412" spans="10:17" x14ac:dyDescent="0.55000000000000004">
      <c r="J412" s="1">
        <f t="shared" si="25"/>
        <v>0</v>
      </c>
      <c r="K412">
        <f t="shared" si="26"/>
        <v>0</v>
      </c>
      <c r="L412">
        <f t="shared" si="27"/>
        <v>10000</v>
      </c>
      <c r="M412">
        <f t="shared" si="28"/>
        <v>11</v>
      </c>
      <c r="N412" t="e">
        <f>VLOOKUP($B412,'エントリー表（フィジーク）'!$B:$E,2)</f>
        <v>#N/A</v>
      </c>
      <c r="O412" t="e">
        <f>VLOOKUP($B412,'エントリー表（フィジーク）'!$B:$E,3)</f>
        <v>#N/A</v>
      </c>
      <c r="P412" t="e">
        <f>VLOOKUP($B412,'エントリー表（フィジーク）'!$B$3:$C$61,4)</f>
        <v>#N/A</v>
      </c>
      <c r="Q412">
        <f>VLOOKUP(M412,団体得点データ!B$3:C$42,2)</f>
        <v>10</v>
      </c>
    </row>
    <row r="413" spans="10:17" x14ac:dyDescent="0.55000000000000004">
      <c r="J413" s="1">
        <f t="shared" si="25"/>
        <v>0</v>
      </c>
      <c r="K413">
        <f t="shared" si="26"/>
        <v>0</v>
      </c>
      <c r="L413">
        <f t="shared" si="27"/>
        <v>10000</v>
      </c>
      <c r="M413">
        <f t="shared" si="28"/>
        <v>11</v>
      </c>
      <c r="N413" t="e">
        <f>VLOOKUP($B413,'エントリー表（フィジーク）'!$B:$E,2)</f>
        <v>#N/A</v>
      </c>
      <c r="O413" t="e">
        <f>VLOOKUP($B413,'エントリー表（フィジーク）'!$B:$E,3)</f>
        <v>#N/A</v>
      </c>
      <c r="P413" t="e">
        <f>VLOOKUP($B413,'エントリー表（フィジーク）'!$B$3:$C$61,4)</f>
        <v>#N/A</v>
      </c>
      <c r="Q413">
        <f>VLOOKUP(M413,団体得点データ!B$3:C$42,2)</f>
        <v>10</v>
      </c>
    </row>
    <row r="414" spans="10:17" x14ac:dyDescent="0.55000000000000004">
      <c r="J414" s="1">
        <f t="shared" si="25"/>
        <v>0</v>
      </c>
      <c r="K414">
        <f t="shared" si="26"/>
        <v>0</v>
      </c>
      <c r="L414">
        <f t="shared" si="27"/>
        <v>10000</v>
      </c>
      <c r="M414">
        <f t="shared" si="28"/>
        <v>11</v>
      </c>
      <c r="N414" t="e">
        <f>VLOOKUP($B414,'エントリー表（フィジーク）'!$B:$E,2)</f>
        <v>#N/A</v>
      </c>
      <c r="O414" t="e">
        <f>VLOOKUP($B414,'エントリー表（フィジーク）'!$B:$E,3)</f>
        <v>#N/A</v>
      </c>
      <c r="P414" t="e">
        <f>VLOOKUP($B414,'エントリー表（フィジーク）'!$B$3:$C$61,4)</f>
        <v>#N/A</v>
      </c>
      <c r="Q414">
        <f>VLOOKUP(M414,団体得点データ!B$3:C$42,2)</f>
        <v>10</v>
      </c>
    </row>
    <row r="415" spans="10:17" x14ac:dyDescent="0.55000000000000004">
      <c r="J415" s="1">
        <f t="shared" si="25"/>
        <v>0</v>
      </c>
      <c r="K415">
        <f t="shared" si="26"/>
        <v>0</v>
      </c>
      <c r="L415">
        <f t="shared" si="27"/>
        <v>10000</v>
      </c>
      <c r="M415">
        <f t="shared" si="28"/>
        <v>11</v>
      </c>
      <c r="N415" t="e">
        <f>VLOOKUP($B415,'エントリー表（フィジーク）'!$B:$E,2)</f>
        <v>#N/A</v>
      </c>
      <c r="O415" t="e">
        <f>VLOOKUP($B415,'エントリー表（フィジーク）'!$B:$E,3)</f>
        <v>#N/A</v>
      </c>
      <c r="P415" t="e">
        <f>VLOOKUP($B415,'エントリー表（フィジーク）'!$B$3:$C$61,4)</f>
        <v>#N/A</v>
      </c>
      <c r="Q415">
        <f>VLOOKUP(M415,団体得点データ!B$3:C$42,2)</f>
        <v>10</v>
      </c>
    </row>
    <row r="416" spans="10:17" x14ac:dyDescent="0.55000000000000004">
      <c r="J416" s="1">
        <f t="shared" si="25"/>
        <v>0</v>
      </c>
      <c r="K416">
        <f t="shared" si="26"/>
        <v>0</v>
      </c>
      <c r="L416">
        <f t="shared" si="27"/>
        <v>10000</v>
      </c>
      <c r="M416">
        <f t="shared" si="28"/>
        <v>11</v>
      </c>
      <c r="N416" t="e">
        <f>VLOOKUP($B416,'エントリー表（フィジーク）'!$B:$E,2)</f>
        <v>#N/A</v>
      </c>
      <c r="O416" t="e">
        <f>VLOOKUP($B416,'エントリー表（フィジーク）'!$B:$E,3)</f>
        <v>#N/A</v>
      </c>
      <c r="P416" t="e">
        <f>VLOOKUP($B416,'エントリー表（フィジーク）'!$B$3:$C$61,4)</f>
        <v>#N/A</v>
      </c>
      <c r="Q416">
        <f>VLOOKUP(M416,団体得点データ!B$3:C$42,2)</f>
        <v>10</v>
      </c>
    </row>
    <row r="417" spans="10:17" x14ac:dyDescent="0.55000000000000004">
      <c r="J417" s="1">
        <f t="shared" si="25"/>
        <v>0</v>
      </c>
      <c r="K417">
        <f t="shared" si="26"/>
        <v>0</v>
      </c>
      <c r="L417">
        <f t="shared" si="27"/>
        <v>10000</v>
      </c>
      <c r="M417">
        <f t="shared" si="28"/>
        <v>11</v>
      </c>
      <c r="N417" t="e">
        <f>VLOOKUP($B417,'エントリー表（フィジーク）'!$B:$E,2)</f>
        <v>#N/A</v>
      </c>
      <c r="O417" t="e">
        <f>VLOOKUP($B417,'エントリー表（フィジーク）'!$B:$E,3)</f>
        <v>#N/A</v>
      </c>
      <c r="P417" t="e">
        <f>VLOOKUP($B417,'エントリー表（フィジーク）'!$B$3:$C$61,4)</f>
        <v>#N/A</v>
      </c>
      <c r="Q417">
        <f>VLOOKUP(M417,団体得点データ!B$3:C$42,2)</f>
        <v>10</v>
      </c>
    </row>
    <row r="418" spans="10:17" x14ac:dyDescent="0.55000000000000004">
      <c r="J418" s="1">
        <f t="shared" si="25"/>
        <v>0</v>
      </c>
      <c r="K418">
        <f t="shared" si="26"/>
        <v>0</v>
      </c>
      <c r="L418">
        <f t="shared" si="27"/>
        <v>10000</v>
      </c>
      <c r="M418">
        <f t="shared" si="28"/>
        <v>11</v>
      </c>
      <c r="N418" t="e">
        <f>VLOOKUP($B418,'エントリー表（フィジーク）'!$B:$E,2)</f>
        <v>#N/A</v>
      </c>
      <c r="O418" t="e">
        <f>VLOOKUP($B418,'エントリー表（フィジーク）'!$B:$E,3)</f>
        <v>#N/A</v>
      </c>
      <c r="P418" t="e">
        <f>VLOOKUP($B418,'エントリー表（フィジーク）'!$B$3:$C$61,4)</f>
        <v>#N/A</v>
      </c>
      <c r="Q418">
        <f>VLOOKUP(M418,団体得点データ!B$3:C$42,2)</f>
        <v>10</v>
      </c>
    </row>
    <row r="419" spans="10:17" x14ac:dyDescent="0.55000000000000004">
      <c r="J419" s="1">
        <f t="shared" si="25"/>
        <v>0</v>
      </c>
      <c r="K419">
        <f t="shared" si="26"/>
        <v>0</v>
      </c>
      <c r="L419">
        <f t="shared" si="27"/>
        <v>10000</v>
      </c>
      <c r="M419">
        <f t="shared" si="28"/>
        <v>11</v>
      </c>
      <c r="N419" t="e">
        <f>VLOOKUP($B419,'エントリー表（フィジーク）'!$B:$E,2)</f>
        <v>#N/A</v>
      </c>
      <c r="O419" t="e">
        <f>VLOOKUP($B419,'エントリー表（フィジーク）'!$B:$E,3)</f>
        <v>#N/A</v>
      </c>
      <c r="P419" t="e">
        <f>VLOOKUP($B419,'エントリー表（フィジーク）'!$B$3:$C$61,4)</f>
        <v>#N/A</v>
      </c>
      <c r="Q419">
        <f>VLOOKUP(M419,団体得点データ!B$3:C$42,2)</f>
        <v>10</v>
      </c>
    </row>
    <row r="420" spans="10:17" x14ac:dyDescent="0.55000000000000004">
      <c r="J420" s="1">
        <f t="shared" si="25"/>
        <v>0</v>
      </c>
      <c r="K420">
        <f t="shared" si="26"/>
        <v>0</v>
      </c>
      <c r="L420">
        <f t="shared" si="27"/>
        <v>10000</v>
      </c>
      <c r="M420">
        <f t="shared" si="28"/>
        <v>11</v>
      </c>
      <c r="N420" t="e">
        <f>VLOOKUP($B420,'エントリー表（フィジーク）'!$B:$E,2)</f>
        <v>#N/A</v>
      </c>
      <c r="O420" t="e">
        <f>VLOOKUP($B420,'エントリー表（フィジーク）'!$B:$E,3)</f>
        <v>#N/A</v>
      </c>
      <c r="P420" t="e">
        <f>VLOOKUP($B420,'エントリー表（フィジーク）'!$B$3:$C$61,4)</f>
        <v>#N/A</v>
      </c>
      <c r="Q420">
        <f>VLOOKUP(M420,団体得点データ!B$3:C$42,2)</f>
        <v>10</v>
      </c>
    </row>
    <row r="421" spans="10:17" x14ac:dyDescent="0.55000000000000004">
      <c r="J421" s="1">
        <f t="shared" si="25"/>
        <v>0</v>
      </c>
      <c r="K421">
        <f t="shared" si="26"/>
        <v>0</v>
      </c>
      <c r="L421">
        <f t="shared" si="27"/>
        <v>10000</v>
      </c>
      <c r="M421">
        <f t="shared" si="28"/>
        <v>11</v>
      </c>
      <c r="N421" t="e">
        <f>VLOOKUP($B421,'エントリー表（フィジーク）'!$B:$E,2)</f>
        <v>#N/A</v>
      </c>
      <c r="O421" t="e">
        <f>VLOOKUP($B421,'エントリー表（フィジーク）'!$B:$E,3)</f>
        <v>#N/A</v>
      </c>
      <c r="P421" t="e">
        <f>VLOOKUP($B421,'エントリー表（フィジーク）'!$B$3:$C$61,4)</f>
        <v>#N/A</v>
      </c>
      <c r="Q421">
        <f>VLOOKUP(M421,団体得点データ!B$3:C$42,2)</f>
        <v>10</v>
      </c>
    </row>
    <row r="422" spans="10:17" x14ac:dyDescent="0.55000000000000004">
      <c r="J422" s="1">
        <f t="shared" si="25"/>
        <v>0</v>
      </c>
      <c r="K422">
        <f t="shared" si="26"/>
        <v>0</v>
      </c>
      <c r="L422">
        <f t="shared" si="27"/>
        <v>10000</v>
      </c>
      <c r="M422">
        <f t="shared" si="28"/>
        <v>11</v>
      </c>
      <c r="N422" t="e">
        <f>VLOOKUP($B422,'エントリー表（フィジーク）'!$B:$E,2)</f>
        <v>#N/A</v>
      </c>
      <c r="O422" t="e">
        <f>VLOOKUP($B422,'エントリー表（フィジーク）'!$B:$E,3)</f>
        <v>#N/A</v>
      </c>
      <c r="P422" t="e">
        <f>VLOOKUP($B422,'エントリー表（フィジーク）'!$B$3:$C$61,4)</f>
        <v>#N/A</v>
      </c>
      <c r="Q422">
        <f>VLOOKUP(M422,団体得点データ!B$3:C$42,2)</f>
        <v>10</v>
      </c>
    </row>
    <row r="423" spans="10:17" x14ac:dyDescent="0.55000000000000004">
      <c r="J423" s="1">
        <f t="shared" si="25"/>
        <v>0</v>
      </c>
      <c r="K423">
        <f t="shared" si="26"/>
        <v>0</v>
      </c>
      <c r="L423">
        <f t="shared" si="27"/>
        <v>10000</v>
      </c>
      <c r="M423">
        <f t="shared" si="28"/>
        <v>11</v>
      </c>
      <c r="N423" t="e">
        <f>VLOOKUP($B423,'エントリー表（フィジーク）'!$B:$E,2)</f>
        <v>#N/A</v>
      </c>
      <c r="O423" t="e">
        <f>VLOOKUP($B423,'エントリー表（フィジーク）'!$B:$E,3)</f>
        <v>#N/A</v>
      </c>
      <c r="P423" t="e">
        <f>VLOOKUP($B423,'エントリー表（フィジーク）'!$B$3:$C$61,4)</f>
        <v>#N/A</v>
      </c>
      <c r="Q423">
        <f>VLOOKUP(M423,団体得点データ!B$3:C$42,2)</f>
        <v>10</v>
      </c>
    </row>
    <row r="424" spans="10:17" x14ac:dyDescent="0.55000000000000004">
      <c r="J424" s="1">
        <f t="shared" si="25"/>
        <v>0</v>
      </c>
      <c r="K424">
        <f t="shared" si="26"/>
        <v>0</v>
      </c>
      <c r="L424">
        <f t="shared" si="27"/>
        <v>10000</v>
      </c>
      <c r="M424">
        <f t="shared" si="28"/>
        <v>11</v>
      </c>
      <c r="N424" t="e">
        <f>VLOOKUP($B424,'エントリー表（フィジーク）'!$B:$E,2)</f>
        <v>#N/A</v>
      </c>
      <c r="O424" t="e">
        <f>VLOOKUP($B424,'エントリー表（フィジーク）'!$B:$E,3)</f>
        <v>#N/A</v>
      </c>
      <c r="P424" t="e">
        <f>VLOOKUP($B424,'エントリー表（フィジーク）'!$B$3:$C$61,4)</f>
        <v>#N/A</v>
      </c>
      <c r="Q424">
        <f>VLOOKUP(M424,団体得点データ!B$3:C$42,2)</f>
        <v>10</v>
      </c>
    </row>
    <row r="425" spans="10:17" x14ac:dyDescent="0.55000000000000004">
      <c r="J425" s="1">
        <f t="shared" si="25"/>
        <v>0</v>
      </c>
      <c r="K425">
        <f t="shared" si="26"/>
        <v>0</v>
      </c>
      <c r="L425">
        <f t="shared" si="27"/>
        <v>10000</v>
      </c>
      <c r="M425">
        <f t="shared" si="28"/>
        <v>11</v>
      </c>
      <c r="N425" t="e">
        <f>VLOOKUP($B425,'エントリー表（フィジーク）'!$B:$E,2)</f>
        <v>#N/A</v>
      </c>
      <c r="O425" t="e">
        <f>VLOOKUP($B425,'エントリー表（フィジーク）'!$B:$E,3)</f>
        <v>#N/A</v>
      </c>
      <c r="P425" t="e">
        <f>VLOOKUP($B425,'エントリー表（フィジーク）'!$B$3:$C$61,4)</f>
        <v>#N/A</v>
      </c>
      <c r="Q425">
        <f>VLOOKUP(M425,団体得点データ!B$3:C$42,2)</f>
        <v>10</v>
      </c>
    </row>
    <row r="426" spans="10:17" x14ac:dyDescent="0.55000000000000004">
      <c r="J426" s="1">
        <f t="shared" si="25"/>
        <v>0</v>
      </c>
      <c r="K426">
        <f t="shared" si="26"/>
        <v>0</v>
      </c>
      <c r="L426">
        <f t="shared" si="27"/>
        <v>10000</v>
      </c>
      <c r="M426">
        <f t="shared" si="28"/>
        <v>11</v>
      </c>
      <c r="N426" t="e">
        <f>VLOOKUP($B426,'エントリー表（フィジーク）'!$B:$E,2)</f>
        <v>#N/A</v>
      </c>
      <c r="O426" t="e">
        <f>VLOOKUP($B426,'エントリー表（フィジーク）'!$B:$E,3)</f>
        <v>#N/A</v>
      </c>
      <c r="P426" t="e">
        <f>VLOOKUP($B426,'エントリー表（フィジーク）'!$B$3:$C$61,4)</f>
        <v>#N/A</v>
      </c>
      <c r="Q426">
        <f>VLOOKUP(M426,団体得点データ!B$3:C$42,2)</f>
        <v>10</v>
      </c>
    </row>
    <row r="427" spans="10:17" x14ac:dyDescent="0.55000000000000004">
      <c r="J427" s="1">
        <f t="shared" si="25"/>
        <v>0</v>
      </c>
      <c r="K427">
        <f t="shared" si="26"/>
        <v>0</v>
      </c>
      <c r="L427">
        <f t="shared" si="27"/>
        <v>10000</v>
      </c>
      <c r="M427">
        <f t="shared" si="28"/>
        <v>11</v>
      </c>
      <c r="N427" t="e">
        <f>VLOOKUP($B427,'エントリー表（フィジーク）'!$B:$E,2)</f>
        <v>#N/A</v>
      </c>
      <c r="O427" t="e">
        <f>VLOOKUP($B427,'エントリー表（フィジーク）'!$B:$E,3)</f>
        <v>#N/A</v>
      </c>
      <c r="P427" t="e">
        <f>VLOOKUP($B427,'エントリー表（フィジーク）'!$B$3:$C$61,4)</f>
        <v>#N/A</v>
      </c>
      <c r="Q427">
        <f>VLOOKUP(M427,団体得点データ!B$3:C$42,2)</f>
        <v>10</v>
      </c>
    </row>
    <row r="428" spans="10:17" x14ac:dyDescent="0.55000000000000004">
      <c r="J428" s="1">
        <f t="shared" si="25"/>
        <v>0</v>
      </c>
      <c r="K428">
        <f t="shared" si="26"/>
        <v>0</v>
      </c>
      <c r="L428">
        <f t="shared" si="27"/>
        <v>10000</v>
      </c>
      <c r="M428">
        <f t="shared" si="28"/>
        <v>11</v>
      </c>
      <c r="N428" t="e">
        <f>VLOOKUP($B428,'エントリー表（フィジーク）'!$B:$E,2)</f>
        <v>#N/A</v>
      </c>
      <c r="O428" t="e">
        <f>VLOOKUP($B428,'エントリー表（フィジーク）'!$B:$E,3)</f>
        <v>#N/A</v>
      </c>
      <c r="P428" t="e">
        <f>VLOOKUP($B428,'エントリー表（フィジーク）'!$B$3:$C$61,4)</f>
        <v>#N/A</v>
      </c>
      <c r="Q428">
        <f>VLOOKUP(M428,団体得点データ!B$3:C$42,2)</f>
        <v>10</v>
      </c>
    </row>
    <row r="429" spans="10:17" x14ac:dyDescent="0.55000000000000004">
      <c r="J429" s="1">
        <f t="shared" si="25"/>
        <v>0</v>
      </c>
      <c r="K429">
        <f t="shared" si="26"/>
        <v>0</v>
      </c>
      <c r="L429">
        <f t="shared" si="27"/>
        <v>10000</v>
      </c>
      <c r="M429">
        <f t="shared" si="28"/>
        <v>11</v>
      </c>
      <c r="N429" t="e">
        <f>VLOOKUP($B429,'エントリー表（フィジーク）'!$B:$E,2)</f>
        <v>#N/A</v>
      </c>
      <c r="O429" t="e">
        <f>VLOOKUP($B429,'エントリー表（フィジーク）'!$B:$E,3)</f>
        <v>#N/A</v>
      </c>
      <c r="P429" t="e">
        <f>VLOOKUP($B429,'エントリー表（フィジーク）'!$B$3:$C$61,4)</f>
        <v>#N/A</v>
      </c>
      <c r="Q429">
        <f>VLOOKUP(M429,団体得点データ!B$3:C$42,2)</f>
        <v>10</v>
      </c>
    </row>
    <row r="430" spans="10:17" x14ac:dyDescent="0.55000000000000004">
      <c r="J430" s="1">
        <f t="shared" si="25"/>
        <v>0</v>
      </c>
      <c r="K430">
        <f t="shared" si="26"/>
        <v>0</v>
      </c>
      <c r="L430">
        <f t="shared" si="27"/>
        <v>10000</v>
      </c>
      <c r="M430">
        <f t="shared" si="28"/>
        <v>11</v>
      </c>
      <c r="N430" t="e">
        <f>VLOOKUP($B430,'エントリー表（フィジーク）'!$B:$E,2)</f>
        <v>#N/A</v>
      </c>
      <c r="O430" t="e">
        <f>VLOOKUP($B430,'エントリー表（フィジーク）'!$B:$E,3)</f>
        <v>#N/A</v>
      </c>
      <c r="P430" t="e">
        <f>VLOOKUP($B430,'エントリー表（フィジーク）'!$B$3:$C$61,4)</f>
        <v>#N/A</v>
      </c>
      <c r="Q430">
        <f>VLOOKUP(M430,団体得点データ!B$3:C$42,2)</f>
        <v>10</v>
      </c>
    </row>
    <row r="431" spans="10:17" x14ac:dyDescent="0.55000000000000004">
      <c r="J431" s="1">
        <f t="shared" si="25"/>
        <v>0</v>
      </c>
      <c r="K431">
        <f t="shared" si="26"/>
        <v>0</v>
      </c>
      <c r="L431">
        <f t="shared" si="27"/>
        <v>10000</v>
      </c>
      <c r="M431">
        <f t="shared" si="28"/>
        <v>11</v>
      </c>
      <c r="N431" t="e">
        <f>VLOOKUP($B431,'エントリー表（フィジーク）'!$B:$E,2)</f>
        <v>#N/A</v>
      </c>
      <c r="O431" t="e">
        <f>VLOOKUP($B431,'エントリー表（フィジーク）'!$B:$E,3)</f>
        <v>#N/A</v>
      </c>
      <c r="P431" t="e">
        <f>VLOOKUP($B431,'エントリー表（フィジーク）'!$B$3:$C$61,4)</f>
        <v>#N/A</v>
      </c>
      <c r="Q431">
        <f>VLOOKUP(M431,団体得点データ!B$3:C$42,2)</f>
        <v>10</v>
      </c>
    </row>
    <row r="432" spans="10:17" x14ac:dyDescent="0.55000000000000004">
      <c r="J432" s="1">
        <f t="shared" si="25"/>
        <v>0</v>
      </c>
      <c r="K432">
        <f t="shared" si="26"/>
        <v>0</v>
      </c>
      <c r="L432">
        <f t="shared" si="27"/>
        <v>10000</v>
      </c>
      <c r="M432">
        <f t="shared" si="28"/>
        <v>11</v>
      </c>
      <c r="N432" t="e">
        <f>VLOOKUP($B432,'エントリー表（フィジーク）'!$B:$E,2)</f>
        <v>#N/A</v>
      </c>
      <c r="O432" t="e">
        <f>VLOOKUP($B432,'エントリー表（フィジーク）'!$B:$E,3)</f>
        <v>#N/A</v>
      </c>
      <c r="P432" t="e">
        <f>VLOOKUP($B432,'エントリー表（フィジーク）'!$B$3:$C$61,4)</f>
        <v>#N/A</v>
      </c>
      <c r="Q432">
        <f>VLOOKUP(M432,団体得点データ!B$3:C$42,2)</f>
        <v>10</v>
      </c>
    </row>
    <row r="433" spans="10:17" x14ac:dyDescent="0.55000000000000004">
      <c r="J433" s="1">
        <f t="shared" si="25"/>
        <v>0</v>
      </c>
      <c r="K433">
        <f t="shared" si="26"/>
        <v>0</v>
      </c>
      <c r="L433">
        <f t="shared" si="27"/>
        <v>10000</v>
      </c>
      <c r="M433">
        <f t="shared" si="28"/>
        <v>11</v>
      </c>
      <c r="N433" t="e">
        <f>VLOOKUP($B433,'エントリー表（フィジーク）'!$B:$E,2)</f>
        <v>#N/A</v>
      </c>
      <c r="O433" t="e">
        <f>VLOOKUP($B433,'エントリー表（フィジーク）'!$B:$E,3)</f>
        <v>#N/A</v>
      </c>
      <c r="P433" t="e">
        <f>VLOOKUP($B433,'エントリー表（フィジーク）'!$B$3:$C$61,4)</f>
        <v>#N/A</v>
      </c>
      <c r="Q433">
        <f>VLOOKUP(M433,団体得点データ!B$3:C$42,2)</f>
        <v>10</v>
      </c>
    </row>
    <row r="434" spans="10:17" x14ac:dyDescent="0.55000000000000004">
      <c r="J434" s="1">
        <f t="shared" si="25"/>
        <v>0</v>
      </c>
      <c r="K434">
        <f t="shared" si="26"/>
        <v>0</v>
      </c>
      <c r="L434">
        <f t="shared" si="27"/>
        <v>10000</v>
      </c>
      <c r="M434">
        <f t="shared" si="28"/>
        <v>11</v>
      </c>
      <c r="N434" t="e">
        <f>VLOOKUP($B434,'エントリー表（フィジーク）'!$B:$E,2)</f>
        <v>#N/A</v>
      </c>
      <c r="O434" t="e">
        <f>VLOOKUP($B434,'エントリー表（フィジーク）'!$B:$E,3)</f>
        <v>#N/A</v>
      </c>
      <c r="P434" t="e">
        <f>VLOOKUP($B434,'エントリー表（フィジーク）'!$B$3:$C$61,4)</f>
        <v>#N/A</v>
      </c>
      <c r="Q434">
        <f>VLOOKUP(M434,団体得点データ!B$3:C$42,2)</f>
        <v>10</v>
      </c>
    </row>
    <row r="435" spans="10:17" x14ac:dyDescent="0.55000000000000004">
      <c r="J435" s="1">
        <f t="shared" si="25"/>
        <v>0</v>
      </c>
      <c r="K435">
        <f t="shared" si="26"/>
        <v>0</v>
      </c>
      <c r="L435">
        <f t="shared" si="27"/>
        <v>10000</v>
      </c>
      <c r="M435">
        <f t="shared" si="28"/>
        <v>11</v>
      </c>
      <c r="N435" t="e">
        <f>VLOOKUP($B435,'エントリー表（フィジーク）'!$B:$E,2)</f>
        <v>#N/A</v>
      </c>
      <c r="O435" t="e">
        <f>VLOOKUP($B435,'エントリー表（フィジーク）'!$B:$E,3)</f>
        <v>#N/A</v>
      </c>
      <c r="P435" t="e">
        <f>VLOOKUP($B435,'エントリー表（フィジーク）'!$B$3:$C$61,4)</f>
        <v>#N/A</v>
      </c>
      <c r="Q435">
        <f>VLOOKUP(M435,団体得点データ!B$3:C$42,2)</f>
        <v>10</v>
      </c>
    </row>
    <row r="436" spans="10:17" x14ac:dyDescent="0.55000000000000004">
      <c r="J436" s="1">
        <f t="shared" si="25"/>
        <v>0</v>
      </c>
      <c r="K436">
        <f t="shared" si="26"/>
        <v>0</v>
      </c>
      <c r="L436">
        <f t="shared" si="27"/>
        <v>10000</v>
      </c>
      <c r="M436">
        <f t="shared" si="28"/>
        <v>11</v>
      </c>
      <c r="N436" t="e">
        <f>VLOOKUP($B436,'エントリー表（フィジーク）'!$B:$E,2)</f>
        <v>#N/A</v>
      </c>
      <c r="O436" t="e">
        <f>VLOOKUP($B436,'エントリー表（フィジーク）'!$B:$E,3)</f>
        <v>#N/A</v>
      </c>
      <c r="P436" t="e">
        <f>VLOOKUP($B436,'エントリー表（フィジーク）'!$B$3:$C$61,4)</f>
        <v>#N/A</v>
      </c>
      <c r="Q436">
        <f>VLOOKUP(M436,団体得点データ!B$3:C$42,2)</f>
        <v>10</v>
      </c>
    </row>
    <row r="437" spans="10:17" x14ac:dyDescent="0.55000000000000004">
      <c r="J437" s="1">
        <f t="shared" si="25"/>
        <v>0</v>
      </c>
      <c r="K437">
        <f t="shared" si="26"/>
        <v>0</v>
      </c>
      <c r="L437">
        <f t="shared" si="27"/>
        <v>10000</v>
      </c>
      <c r="M437">
        <f t="shared" si="28"/>
        <v>11</v>
      </c>
      <c r="N437" t="e">
        <f>VLOOKUP($B437,'エントリー表（フィジーク）'!$B:$E,2)</f>
        <v>#N/A</v>
      </c>
      <c r="O437" t="e">
        <f>VLOOKUP($B437,'エントリー表（フィジーク）'!$B:$E,3)</f>
        <v>#N/A</v>
      </c>
      <c r="P437" t="e">
        <f>VLOOKUP($B437,'エントリー表（フィジーク）'!$B$3:$C$61,4)</f>
        <v>#N/A</v>
      </c>
      <c r="Q437">
        <f>VLOOKUP(M437,団体得点データ!B$3:C$42,2)</f>
        <v>10</v>
      </c>
    </row>
    <row r="438" spans="10:17" x14ac:dyDescent="0.55000000000000004">
      <c r="J438" s="1">
        <f t="shared" si="25"/>
        <v>0</v>
      </c>
      <c r="K438">
        <f t="shared" si="26"/>
        <v>0</v>
      </c>
      <c r="L438">
        <f t="shared" si="27"/>
        <v>10000</v>
      </c>
      <c r="M438">
        <f t="shared" si="28"/>
        <v>11</v>
      </c>
      <c r="N438" t="e">
        <f>VLOOKUP($B438,'エントリー表（フィジーク）'!$B:$E,2)</f>
        <v>#N/A</v>
      </c>
      <c r="O438" t="e">
        <f>VLOOKUP($B438,'エントリー表（フィジーク）'!$B:$E,3)</f>
        <v>#N/A</v>
      </c>
      <c r="P438" t="e">
        <f>VLOOKUP($B438,'エントリー表（フィジーク）'!$B$3:$C$61,4)</f>
        <v>#N/A</v>
      </c>
      <c r="Q438">
        <f>VLOOKUP(M438,団体得点データ!B$3:C$42,2)</f>
        <v>10</v>
      </c>
    </row>
    <row r="439" spans="10:17" x14ac:dyDescent="0.55000000000000004">
      <c r="J439" s="1">
        <f t="shared" si="25"/>
        <v>0</v>
      </c>
      <c r="K439">
        <f t="shared" si="26"/>
        <v>0</v>
      </c>
      <c r="L439">
        <f t="shared" si="27"/>
        <v>10000</v>
      </c>
      <c r="M439">
        <f t="shared" si="28"/>
        <v>11</v>
      </c>
      <c r="N439" t="e">
        <f>VLOOKUP($B439,'エントリー表（フィジーク）'!$B:$E,2)</f>
        <v>#N/A</v>
      </c>
      <c r="O439" t="e">
        <f>VLOOKUP($B439,'エントリー表（フィジーク）'!$B:$E,3)</f>
        <v>#N/A</v>
      </c>
      <c r="P439" t="e">
        <f>VLOOKUP($B439,'エントリー表（フィジーク）'!$B$3:$C$61,4)</f>
        <v>#N/A</v>
      </c>
      <c r="Q439">
        <f>VLOOKUP(M439,団体得点データ!B$3:C$42,2)</f>
        <v>10</v>
      </c>
    </row>
    <row r="440" spans="10:17" x14ac:dyDescent="0.55000000000000004">
      <c r="J440" s="1">
        <f t="shared" si="25"/>
        <v>0</v>
      </c>
      <c r="K440">
        <f t="shared" si="26"/>
        <v>0</v>
      </c>
      <c r="L440">
        <f t="shared" si="27"/>
        <v>10000</v>
      </c>
      <c r="M440">
        <f t="shared" si="28"/>
        <v>11</v>
      </c>
      <c r="N440" t="e">
        <f>VLOOKUP($B440,'エントリー表（フィジーク）'!$B:$E,2)</f>
        <v>#N/A</v>
      </c>
      <c r="O440" t="e">
        <f>VLOOKUP($B440,'エントリー表（フィジーク）'!$B:$E,3)</f>
        <v>#N/A</v>
      </c>
      <c r="P440" t="e">
        <f>VLOOKUP($B440,'エントリー表（フィジーク）'!$B$3:$C$61,4)</f>
        <v>#N/A</v>
      </c>
      <c r="Q440">
        <f>VLOOKUP(M440,団体得点データ!B$3:C$42,2)</f>
        <v>10</v>
      </c>
    </row>
    <row r="441" spans="10:17" x14ac:dyDescent="0.55000000000000004">
      <c r="J441" s="1">
        <f t="shared" si="25"/>
        <v>0</v>
      </c>
      <c r="K441">
        <f t="shared" si="26"/>
        <v>0</v>
      </c>
      <c r="L441">
        <f t="shared" si="27"/>
        <v>10000</v>
      </c>
      <c r="M441">
        <f t="shared" si="28"/>
        <v>11</v>
      </c>
      <c r="N441" t="e">
        <f>VLOOKUP($B441,'エントリー表（フィジーク）'!$B:$E,2)</f>
        <v>#N/A</v>
      </c>
      <c r="O441" t="e">
        <f>VLOOKUP($B441,'エントリー表（フィジーク）'!$B:$E,3)</f>
        <v>#N/A</v>
      </c>
      <c r="P441" t="e">
        <f>VLOOKUP($B441,'エントリー表（フィジーク）'!$B$3:$C$61,4)</f>
        <v>#N/A</v>
      </c>
      <c r="Q441">
        <f>VLOOKUP(M441,団体得点データ!B$3:C$42,2)</f>
        <v>10</v>
      </c>
    </row>
    <row r="442" spans="10:17" x14ac:dyDescent="0.55000000000000004">
      <c r="J442" s="1">
        <f t="shared" si="25"/>
        <v>0</v>
      </c>
      <c r="K442">
        <f t="shared" si="26"/>
        <v>0</v>
      </c>
      <c r="L442">
        <f t="shared" si="27"/>
        <v>10000</v>
      </c>
      <c r="M442">
        <f t="shared" si="28"/>
        <v>11</v>
      </c>
      <c r="N442" t="e">
        <f>VLOOKUP($B442,'エントリー表（フィジーク）'!$B:$E,2)</f>
        <v>#N/A</v>
      </c>
      <c r="O442" t="e">
        <f>VLOOKUP($B442,'エントリー表（フィジーク）'!$B:$E,3)</f>
        <v>#N/A</v>
      </c>
      <c r="P442" t="e">
        <f>VLOOKUP($B442,'エントリー表（フィジーク）'!$B$3:$C$61,4)</f>
        <v>#N/A</v>
      </c>
      <c r="Q442">
        <f>VLOOKUP(M442,団体得点データ!B$3:C$42,2)</f>
        <v>10</v>
      </c>
    </row>
    <row r="443" spans="10:17" x14ac:dyDescent="0.55000000000000004">
      <c r="J443" s="1">
        <f t="shared" si="25"/>
        <v>0</v>
      </c>
      <c r="K443">
        <f t="shared" si="26"/>
        <v>0</v>
      </c>
      <c r="L443">
        <f t="shared" si="27"/>
        <v>10000</v>
      </c>
      <c r="M443">
        <f t="shared" si="28"/>
        <v>11</v>
      </c>
      <c r="N443" t="e">
        <f>VLOOKUP($B443,'エントリー表（フィジーク）'!$B:$E,2)</f>
        <v>#N/A</v>
      </c>
      <c r="O443" t="e">
        <f>VLOOKUP($B443,'エントリー表（フィジーク）'!$B:$E,3)</f>
        <v>#N/A</v>
      </c>
      <c r="P443" t="e">
        <f>VLOOKUP($B443,'エントリー表（フィジーク）'!$B$3:$C$61,4)</f>
        <v>#N/A</v>
      </c>
      <c r="Q443">
        <f>VLOOKUP(M443,団体得点データ!B$3:C$42,2)</f>
        <v>10</v>
      </c>
    </row>
    <row r="444" spans="10:17" x14ac:dyDescent="0.55000000000000004">
      <c r="J444" s="1">
        <f t="shared" si="25"/>
        <v>0</v>
      </c>
      <c r="K444">
        <f t="shared" si="26"/>
        <v>0</v>
      </c>
      <c r="L444">
        <f t="shared" si="27"/>
        <v>10000</v>
      </c>
      <c r="M444">
        <f t="shared" si="28"/>
        <v>11</v>
      </c>
      <c r="N444" t="e">
        <f>VLOOKUP($B444,'エントリー表（フィジーク）'!$B:$E,2)</f>
        <v>#N/A</v>
      </c>
      <c r="O444" t="e">
        <f>VLOOKUP($B444,'エントリー表（フィジーク）'!$B:$E,3)</f>
        <v>#N/A</v>
      </c>
      <c r="P444" t="e">
        <f>VLOOKUP($B444,'エントリー表（フィジーク）'!$B$3:$C$61,4)</f>
        <v>#N/A</v>
      </c>
      <c r="Q444">
        <f>VLOOKUP(M444,団体得点データ!B$3:C$42,2)</f>
        <v>10</v>
      </c>
    </row>
    <row r="445" spans="10:17" x14ac:dyDescent="0.55000000000000004">
      <c r="J445" s="1">
        <f t="shared" si="25"/>
        <v>0</v>
      </c>
      <c r="K445">
        <f t="shared" si="26"/>
        <v>0</v>
      </c>
      <c r="L445">
        <f t="shared" si="27"/>
        <v>10000</v>
      </c>
      <c r="M445">
        <f t="shared" si="28"/>
        <v>11</v>
      </c>
      <c r="N445" t="e">
        <f>VLOOKUP($B445,'エントリー表（フィジーク）'!$B:$E,2)</f>
        <v>#N/A</v>
      </c>
      <c r="O445" t="e">
        <f>VLOOKUP($B445,'エントリー表（フィジーク）'!$B:$E,3)</f>
        <v>#N/A</v>
      </c>
      <c r="P445" t="e">
        <f>VLOOKUP($B445,'エントリー表（フィジーク）'!$B$3:$C$61,4)</f>
        <v>#N/A</v>
      </c>
      <c r="Q445">
        <f>VLOOKUP(M445,団体得点データ!B$3:C$42,2)</f>
        <v>10</v>
      </c>
    </row>
    <row r="446" spans="10:17" x14ac:dyDescent="0.55000000000000004">
      <c r="J446" s="1">
        <f t="shared" si="25"/>
        <v>0</v>
      </c>
      <c r="K446">
        <f t="shared" si="26"/>
        <v>0</v>
      </c>
      <c r="L446">
        <f t="shared" si="27"/>
        <v>10000</v>
      </c>
      <c r="M446">
        <f t="shared" si="28"/>
        <v>11</v>
      </c>
      <c r="N446" t="e">
        <f>VLOOKUP($B446,'エントリー表（フィジーク）'!$B:$E,2)</f>
        <v>#N/A</v>
      </c>
      <c r="O446" t="e">
        <f>VLOOKUP($B446,'エントリー表（フィジーク）'!$B:$E,3)</f>
        <v>#N/A</v>
      </c>
      <c r="P446" t="e">
        <f>VLOOKUP($B446,'エントリー表（フィジーク）'!$B$3:$C$61,4)</f>
        <v>#N/A</v>
      </c>
      <c r="Q446">
        <f>VLOOKUP(M446,団体得点データ!B$3:C$42,2)</f>
        <v>10</v>
      </c>
    </row>
    <row r="447" spans="10:17" x14ac:dyDescent="0.55000000000000004">
      <c r="J447" s="1">
        <f t="shared" si="25"/>
        <v>0</v>
      </c>
      <c r="K447">
        <f t="shared" si="26"/>
        <v>0</v>
      </c>
      <c r="L447">
        <f t="shared" si="27"/>
        <v>10000</v>
      </c>
      <c r="M447">
        <f t="shared" si="28"/>
        <v>11</v>
      </c>
      <c r="N447" t="e">
        <f>VLOOKUP($B447,'エントリー表（フィジーク）'!$B:$E,2)</f>
        <v>#N/A</v>
      </c>
      <c r="O447" t="e">
        <f>VLOOKUP($B447,'エントリー表（フィジーク）'!$B:$E,3)</f>
        <v>#N/A</v>
      </c>
      <c r="P447" t="e">
        <f>VLOOKUP($B447,'エントリー表（フィジーク）'!$B$3:$C$61,4)</f>
        <v>#N/A</v>
      </c>
      <c r="Q447">
        <f>VLOOKUP(M447,団体得点データ!B$3:C$42,2)</f>
        <v>10</v>
      </c>
    </row>
    <row r="448" spans="10:17" x14ac:dyDescent="0.55000000000000004">
      <c r="J448" s="1">
        <f t="shared" si="25"/>
        <v>0</v>
      </c>
      <c r="K448">
        <f t="shared" si="26"/>
        <v>0</v>
      </c>
      <c r="L448">
        <f t="shared" si="27"/>
        <v>10000</v>
      </c>
      <c r="M448">
        <f t="shared" si="28"/>
        <v>11</v>
      </c>
      <c r="N448" t="e">
        <f>VLOOKUP($B448,'エントリー表（フィジーク）'!$B:$E,2)</f>
        <v>#N/A</v>
      </c>
      <c r="O448" t="e">
        <f>VLOOKUP($B448,'エントリー表（フィジーク）'!$B:$E,3)</f>
        <v>#N/A</v>
      </c>
      <c r="P448" t="e">
        <f>VLOOKUP($B448,'エントリー表（フィジーク）'!$B$3:$C$61,4)</f>
        <v>#N/A</v>
      </c>
      <c r="Q448">
        <f>VLOOKUP(M448,団体得点データ!B$3:C$42,2)</f>
        <v>10</v>
      </c>
    </row>
    <row r="449" spans="10:17" x14ac:dyDescent="0.55000000000000004">
      <c r="J449" s="1">
        <f t="shared" si="25"/>
        <v>0</v>
      </c>
      <c r="K449">
        <f t="shared" si="26"/>
        <v>0</v>
      </c>
      <c r="L449">
        <f t="shared" si="27"/>
        <v>10000</v>
      </c>
      <c r="M449">
        <f t="shared" si="28"/>
        <v>11</v>
      </c>
      <c r="N449" t="e">
        <f>VLOOKUP($B449,'エントリー表（フィジーク）'!$B:$E,2)</f>
        <v>#N/A</v>
      </c>
      <c r="O449" t="e">
        <f>VLOOKUP($B449,'エントリー表（フィジーク）'!$B:$E,3)</f>
        <v>#N/A</v>
      </c>
      <c r="P449" t="e">
        <f>VLOOKUP($B449,'エントリー表（フィジーク）'!$B$3:$C$61,4)</f>
        <v>#N/A</v>
      </c>
      <c r="Q449">
        <f>VLOOKUP(M449,団体得点データ!B$3:C$42,2)</f>
        <v>10</v>
      </c>
    </row>
    <row r="450" spans="10:17" x14ac:dyDescent="0.55000000000000004">
      <c r="J450" s="1">
        <f t="shared" si="25"/>
        <v>0</v>
      </c>
      <c r="K450">
        <f t="shared" si="26"/>
        <v>0</v>
      </c>
      <c r="L450">
        <f t="shared" si="27"/>
        <v>10000</v>
      </c>
      <c r="M450">
        <f t="shared" si="28"/>
        <v>11</v>
      </c>
      <c r="N450" t="e">
        <f>VLOOKUP($B450,'エントリー表（フィジーク）'!$B:$E,2)</f>
        <v>#N/A</v>
      </c>
      <c r="O450" t="e">
        <f>VLOOKUP($B450,'エントリー表（フィジーク）'!$B:$E,3)</f>
        <v>#N/A</v>
      </c>
      <c r="P450" t="e">
        <f>VLOOKUP($B450,'エントリー表（フィジーク）'!$B$3:$C$61,4)</f>
        <v>#N/A</v>
      </c>
      <c r="Q450">
        <f>VLOOKUP(M450,団体得点データ!B$3:C$42,2)</f>
        <v>10</v>
      </c>
    </row>
    <row r="451" spans="10:17" x14ac:dyDescent="0.55000000000000004">
      <c r="J451" s="1">
        <f t="shared" si="25"/>
        <v>0</v>
      </c>
      <c r="K451">
        <f t="shared" si="26"/>
        <v>0</v>
      </c>
      <c r="L451">
        <f t="shared" si="27"/>
        <v>10000</v>
      </c>
      <c r="M451">
        <f t="shared" si="28"/>
        <v>11</v>
      </c>
      <c r="N451" t="e">
        <f>VLOOKUP($B451,'エントリー表（フィジーク）'!$B:$E,2)</f>
        <v>#N/A</v>
      </c>
      <c r="O451" t="e">
        <f>VLOOKUP($B451,'エントリー表（フィジーク）'!$B:$E,3)</f>
        <v>#N/A</v>
      </c>
      <c r="P451" t="e">
        <f>VLOOKUP($B451,'エントリー表（フィジーク）'!$B$3:$C$61,4)</f>
        <v>#N/A</v>
      </c>
      <c r="Q451">
        <f>VLOOKUP(M451,団体得点データ!B$3:C$42,2)</f>
        <v>10</v>
      </c>
    </row>
    <row r="452" spans="10:17" x14ac:dyDescent="0.55000000000000004">
      <c r="J452" s="1">
        <f t="shared" si="25"/>
        <v>0</v>
      </c>
      <c r="K452">
        <f t="shared" si="26"/>
        <v>0</v>
      </c>
      <c r="L452">
        <f t="shared" si="27"/>
        <v>10000</v>
      </c>
      <c r="M452">
        <f t="shared" si="28"/>
        <v>11</v>
      </c>
      <c r="N452" t="e">
        <f>VLOOKUP($B452,'エントリー表（フィジーク）'!$B:$E,2)</f>
        <v>#N/A</v>
      </c>
      <c r="O452" t="e">
        <f>VLOOKUP($B452,'エントリー表（フィジーク）'!$B:$E,3)</f>
        <v>#N/A</v>
      </c>
      <c r="P452" t="e">
        <f>VLOOKUP($B452,'エントリー表（フィジーク）'!$B$3:$C$61,4)</f>
        <v>#N/A</v>
      </c>
      <c r="Q452">
        <f>VLOOKUP(M452,団体得点データ!B$3:C$42,2)</f>
        <v>10</v>
      </c>
    </row>
    <row r="453" spans="10:17" x14ac:dyDescent="0.55000000000000004">
      <c r="J453" s="1">
        <f t="shared" si="25"/>
        <v>0</v>
      </c>
      <c r="K453">
        <f t="shared" si="26"/>
        <v>0</v>
      </c>
      <c r="L453">
        <f t="shared" si="27"/>
        <v>10000</v>
      </c>
      <c r="M453">
        <f t="shared" si="28"/>
        <v>11</v>
      </c>
      <c r="N453" t="e">
        <f>VLOOKUP($B453,'エントリー表（フィジーク）'!$B:$E,2)</f>
        <v>#N/A</v>
      </c>
      <c r="O453" t="e">
        <f>VLOOKUP($B453,'エントリー表（フィジーク）'!$B:$E,3)</f>
        <v>#N/A</v>
      </c>
      <c r="P453" t="e">
        <f>VLOOKUP($B453,'エントリー表（フィジーク）'!$B$3:$C$61,4)</f>
        <v>#N/A</v>
      </c>
      <c r="Q453">
        <f>VLOOKUP(M453,団体得点データ!B$3:C$42,2)</f>
        <v>10</v>
      </c>
    </row>
    <row r="454" spans="10:17" x14ac:dyDescent="0.55000000000000004">
      <c r="J454" s="1">
        <f t="shared" ref="J454:J476" si="29">SUM(C454:I454)-MIN(C454:I454)-MAX(C454:I454)</f>
        <v>0</v>
      </c>
      <c r="K454">
        <f t="shared" ref="K454:K476" si="30">SUM(C454:I454)</f>
        <v>0</v>
      </c>
      <c r="L454">
        <f t="shared" ref="L454:L476" si="31">IF(K454=0, 10000, J454+K454/1000)</f>
        <v>10000</v>
      </c>
      <c r="M454">
        <f t="shared" ref="M454:M476" si="32">_xlfn.RANK.EQ(L454, L$5:L$476, 1)</f>
        <v>11</v>
      </c>
      <c r="N454" t="e">
        <f>VLOOKUP($B454,'エントリー表（フィジーク）'!$B:$E,2)</f>
        <v>#N/A</v>
      </c>
      <c r="O454" t="e">
        <f>VLOOKUP($B454,'エントリー表（フィジーク）'!$B:$E,3)</f>
        <v>#N/A</v>
      </c>
      <c r="P454" t="e">
        <f>VLOOKUP($B454,'エントリー表（フィジーク）'!$B$3:$C$61,4)</f>
        <v>#N/A</v>
      </c>
      <c r="Q454">
        <f>VLOOKUP(M454,団体得点データ!B$3:C$42,2)</f>
        <v>10</v>
      </c>
    </row>
    <row r="455" spans="10:17" x14ac:dyDescent="0.55000000000000004">
      <c r="J455" s="1">
        <f t="shared" si="29"/>
        <v>0</v>
      </c>
      <c r="K455">
        <f t="shared" si="30"/>
        <v>0</v>
      </c>
      <c r="L455">
        <f t="shared" si="31"/>
        <v>10000</v>
      </c>
      <c r="M455">
        <f t="shared" si="32"/>
        <v>11</v>
      </c>
      <c r="N455" t="e">
        <f>VLOOKUP($B455,'エントリー表（フィジーク）'!$B:$E,2)</f>
        <v>#N/A</v>
      </c>
      <c r="O455" t="e">
        <f>VLOOKUP($B455,'エントリー表（フィジーク）'!$B:$E,3)</f>
        <v>#N/A</v>
      </c>
      <c r="P455" t="e">
        <f>VLOOKUP($B455,'エントリー表（フィジーク）'!$B$3:$C$61,4)</f>
        <v>#N/A</v>
      </c>
      <c r="Q455">
        <f>VLOOKUP(M455,団体得点データ!B$3:C$42,2)</f>
        <v>10</v>
      </c>
    </row>
    <row r="456" spans="10:17" x14ac:dyDescent="0.55000000000000004">
      <c r="J456" s="1">
        <f t="shared" si="29"/>
        <v>0</v>
      </c>
      <c r="K456">
        <f t="shared" si="30"/>
        <v>0</v>
      </c>
      <c r="L456">
        <f t="shared" si="31"/>
        <v>10000</v>
      </c>
      <c r="M456">
        <f t="shared" si="32"/>
        <v>11</v>
      </c>
      <c r="N456" t="e">
        <f>VLOOKUP($B456,'エントリー表（フィジーク）'!$B:$E,2)</f>
        <v>#N/A</v>
      </c>
      <c r="O456" t="e">
        <f>VLOOKUP($B456,'エントリー表（フィジーク）'!$B:$E,3)</f>
        <v>#N/A</v>
      </c>
      <c r="P456" t="e">
        <f>VLOOKUP($B456,'エントリー表（フィジーク）'!$B$3:$C$61,4)</f>
        <v>#N/A</v>
      </c>
      <c r="Q456">
        <f>VLOOKUP(M456,団体得点データ!B$3:C$42,2)</f>
        <v>10</v>
      </c>
    </row>
    <row r="457" spans="10:17" x14ac:dyDescent="0.55000000000000004">
      <c r="J457" s="1">
        <f t="shared" si="29"/>
        <v>0</v>
      </c>
      <c r="K457">
        <f t="shared" si="30"/>
        <v>0</v>
      </c>
      <c r="L457">
        <f t="shared" si="31"/>
        <v>10000</v>
      </c>
      <c r="M457">
        <f t="shared" si="32"/>
        <v>11</v>
      </c>
      <c r="N457" t="e">
        <f>VLOOKUP($B457,'エントリー表（フィジーク）'!$B:$E,2)</f>
        <v>#N/A</v>
      </c>
      <c r="O457" t="e">
        <f>VLOOKUP($B457,'エントリー表（フィジーク）'!$B:$E,3)</f>
        <v>#N/A</v>
      </c>
      <c r="P457" t="e">
        <f>VLOOKUP($B457,'エントリー表（フィジーク）'!$B$3:$C$61,4)</f>
        <v>#N/A</v>
      </c>
      <c r="Q457">
        <f>VLOOKUP(M457,団体得点データ!B$3:C$42,2)</f>
        <v>10</v>
      </c>
    </row>
    <row r="458" spans="10:17" x14ac:dyDescent="0.55000000000000004">
      <c r="J458" s="1">
        <f t="shared" si="29"/>
        <v>0</v>
      </c>
      <c r="K458">
        <f t="shared" si="30"/>
        <v>0</v>
      </c>
      <c r="L458">
        <f t="shared" si="31"/>
        <v>10000</v>
      </c>
      <c r="M458">
        <f t="shared" si="32"/>
        <v>11</v>
      </c>
      <c r="N458" t="e">
        <f>VLOOKUP($B458,'エントリー表（フィジーク）'!$B:$E,2)</f>
        <v>#N/A</v>
      </c>
      <c r="O458" t="e">
        <f>VLOOKUP($B458,'エントリー表（フィジーク）'!$B:$E,3)</f>
        <v>#N/A</v>
      </c>
      <c r="P458" t="e">
        <f>VLOOKUP($B458,'エントリー表（フィジーク）'!$B$3:$C$61,4)</f>
        <v>#N/A</v>
      </c>
      <c r="Q458">
        <f>VLOOKUP(M458,団体得点データ!B$3:C$42,2)</f>
        <v>10</v>
      </c>
    </row>
    <row r="459" spans="10:17" x14ac:dyDescent="0.55000000000000004">
      <c r="J459" s="1">
        <f t="shared" si="29"/>
        <v>0</v>
      </c>
      <c r="K459">
        <f t="shared" si="30"/>
        <v>0</v>
      </c>
      <c r="L459">
        <f t="shared" si="31"/>
        <v>10000</v>
      </c>
      <c r="M459">
        <f t="shared" si="32"/>
        <v>11</v>
      </c>
      <c r="N459" t="e">
        <f>VLOOKUP($B459,'エントリー表（フィジーク）'!$B:$E,2)</f>
        <v>#N/A</v>
      </c>
      <c r="O459" t="e">
        <f>VLOOKUP($B459,'エントリー表（フィジーク）'!$B:$E,3)</f>
        <v>#N/A</v>
      </c>
      <c r="P459" t="e">
        <f>VLOOKUP($B459,'エントリー表（フィジーク）'!$B$3:$C$61,4)</f>
        <v>#N/A</v>
      </c>
      <c r="Q459">
        <f>VLOOKUP(M459,団体得点データ!B$3:C$42,2)</f>
        <v>10</v>
      </c>
    </row>
    <row r="460" spans="10:17" x14ac:dyDescent="0.55000000000000004">
      <c r="J460" s="1">
        <f t="shared" si="29"/>
        <v>0</v>
      </c>
      <c r="K460">
        <f t="shared" si="30"/>
        <v>0</v>
      </c>
      <c r="L460">
        <f t="shared" si="31"/>
        <v>10000</v>
      </c>
      <c r="M460">
        <f t="shared" si="32"/>
        <v>11</v>
      </c>
      <c r="N460" t="e">
        <f>VLOOKUP($B460,'エントリー表（フィジーク）'!$B:$E,2)</f>
        <v>#N/A</v>
      </c>
      <c r="O460" t="e">
        <f>VLOOKUP($B460,'エントリー表（フィジーク）'!$B:$E,3)</f>
        <v>#N/A</v>
      </c>
      <c r="P460" t="e">
        <f>VLOOKUP($B460,'エントリー表（フィジーク）'!$B$3:$C$61,4)</f>
        <v>#N/A</v>
      </c>
      <c r="Q460">
        <f>VLOOKUP(M460,団体得点データ!B$3:C$42,2)</f>
        <v>10</v>
      </c>
    </row>
    <row r="461" spans="10:17" x14ac:dyDescent="0.55000000000000004">
      <c r="J461" s="1">
        <f t="shared" si="29"/>
        <v>0</v>
      </c>
      <c r="K461">
        <f t="shared" si="30"/>
        <v>0</v>
      </c>
      <c r="L461">
        <f t="shared" si="31"/>
        <v>10000</v>
      </c>
      <c r="M461">
        <f t="shared" si="32"/>
        <v>11</v>
      </c>
      <c r="N461" t="e">
        <f>VLOOKUP($B461,'エントリー表（フィジーク）'!$B:$E,2)</f>
        <v>#N/A</v>
      </c>
      <c r="O461" t="e">
        <f>VLOOKUP($B461,'エントリー表（フィジーク）'!$B:$E,3)</f>
        <v>#N/A</v>
      </c>
      <c r="P461" t="e">
        <f>VLOOKUP($B461,'エントリー表（フィジーク）'!$B$3:$C$61,4)</f>
        <v>#N/A</v>
      </c>
      <c r="Q461">
        <f>VLOOKUP(M461,団体得点データ!B$3:C$42,2)</f>
        <v>10</v>
      </c>
    </row>
    <row r="462" spans="10:17" x14ac:dyDescent="0.55000000000000004">
      <c r="J462" s="1">
        <f t="shared" si="29"/>
        <v>0</v>
      </c>
      <c r="K462">
        <f t="shared" si="30"/>
        <v>0</v>
      </c>
      <c r="L462">
        <f t="shared" si="31"/>
        <v>10000</v>
      </c>
      <c r="M462">
        <f t="shared" si="32"/>
        <v>11</v>
      </c>
      <c r="N462" t="e">
        <f>VLOOKUP($B462,'エントリー表（フィジーク）'!$B:$E,2)</f>
        <v>#N/A</v>
      </c>
      <c r="O462" t="e">
        <f>VLOOKUP($B462,'エントリー表（フィジーク）'!$B:$E,3)</f>
        <v>#N/A</v>
      </c>
      <c r="P462" t="e">
        <f>VLOOKUP($B462,'エントリー表（フィジーク）'!$B$3:$C$61,4)</f>
        <v>#N/A</v>
      </c>
      <c r="Q462">
        <f>VLOOKUP(M462,団体得点データ!B$3:C$42,2)</f>
        <v>10</v>
      </c>
    </row>
    <row r="463" spans="10:17" x14ac:dyDescent="0.55000000000000004">
      <c r="J463" s="1">
        <f t="shared" si="29"/>
        <v>0</v>
      </c>
      <c r="K463">
        <f t="shared" si="30"/>
        <v>0</v>
      </c>
      <c r="L463">
        <f t="shared" si="31"/>
        <v>10000</v>
      </c>
      <c r="M463">
        <f t="shared" si="32"/>
        <v>11</v>
      </c>
      <c r="N463" t="e">
        <f>VLOOKUP($B463,'エントリー表（フィジーク）'!$B:$E,2)</f>
        <v>#N/A</v>
      </c>
      <c r="O463" t="e">
        <f>VLOOKUP($B463,'エントリー表（フィジーク）'!$B:$E,3)</f>
        <v>#N/A</v>
      </c>
      <c r="P463" t="e">
        <f>VLOOKUP($B463,'エントリー表（フィジーク）'!$B$3:$C$61,4)</f>
        <v>#N/A</v>
      </c>
      <c r="Q463">
        <f>VLOOKUP(M463,団体得点データ!B$3:C$42,2)</f>
        <v>10</v>
      </c>
    </row>
    <row r="464" spans="10:17" x14ac:dyDescent="0.55000000000000004">
      <c r="J464" s="1">
        <f t="shared" si="29"/>
        <v>0</v>
      </c>
      <c r="K464">
        <f t="shared" si="30"/>
        <v>0</v>
      </c>
      <c r="L464">
        <f t="shared" si="31"/>
        <v>10000</v>
      </c>
      <c r="M464">
        <f t="shared" si="32"/>
        <v>11</v>
      </c>
      <c r="N464" t="e">
        <f>VLOOKUP($B464,'エントリー表（フィジーク）'!$B:$E,2)</f>
        <v>#N/A</v>
      </c>
      <c r="O464" t="e">
        <f>VLOOKUP($B464,'エントリー表（フィジーク）'!$B:$E,3)</f>
        <v>#N/A</v>
      </c>
      <c r="P464" t="e">
        <f>VLOOKUP($B464,'エントリー表（フィジーク）'!$B$3:$C$61,4)</f>
        <v>#N/A</v>
      </c>
      <c r="Q464">
        <f>VLOOKUP(M464,団体得点データ!B$3:C$42,2)</f>
        <v>10</v>
      </c>
    </row>
    <row r="465" spans="10:17" x14ac:dyDescent="0.55000000000000004">
      <c r="J465" s="1">
        <f t="shared" si="29"/>
        <v>0</v>
      </c>
      <c r="K465">
        <f t="shared" si="30"/>
        <v>0</v>
      </c>
      <c r="L465">
        <f t="shared" si="31"/>
        <v>10000</v>
      </c>
      <c r="M465">
        <f t="shared" si="32"/>
        <v>11</v>
      </c>
      <c r="N465" t="e">
        <f>VLOOKUP($B465,'エントリー表（フィジーク）'!$B:$E,2)</f>
        <v>#N/A</v>
      </c>
      <c r="O465" t="e">
        <f>VLOOKUP($B465,'エントリー表（フィジーク）'!$B:$E,3)</f>
        <v>#N/A</v>
      </c>
      <c r="P465" t="e">
        <f>VLOOKUP($B465,'エントリー表（フィジーク）'!$B$3:$C$61,4)</f>
        <v>#N/A</v>
      </c>
      <c r="Q465">
        <f>VLOOKUP(M465,団体得点データ!B$3:C$42,2)</f>
        <v>10</v>
      </c>
    </row>
    <row r="466" spans="10:17" x14ac:dyDescent="0.55000000000000004">
      <c r="J466" s="1">
        <f t="shared" si="29"/>
        <v>0</v>
      </c>
      <c r="K466">
        <f t="shared" si="30"/>
        <v>0</v>
      </c>
      <c r="L466">
        <f t="shared" si="31"/>
        <v>10000</v>
      </c>
      <c r="M466">
        <f t="shared" si="32"/>
        <v>11</v>
      </c>
      <c r="N466" t="e">
        <f>VLOOKUP($B466,'エントリー表（フィジーク）'!$B:$E,2)</f>
        <v>#N/A</v>
      </c>
      <c r="O466" t="e">
        <f>VLOOKUP($B466,'エントリー表（フィジーク）'!$B:$E,3)</f>
        <v>#N/A</v>
      </c>
      <c r="P466" t="e">
        <f>VLOOKUP($B466,'エントリー表（フィジーク）'!$B$3:$C$61,4)</f>
        <v>#N/A</v>
      </c>
      <c r="Q466">
        <f>VLOOKUP(M466,団体得点データ!B$3:C$42,2)</f>
        <v>10</v>
      </c>
    </row>
    <row r="467" spans="10:17" x14ac:dyDescent="0.55000000000000004">
      <c r="J467" s="1">
        <f t="shared" si="29"/>
        <v>0</v>
      </c>
      <c r="K467">
        <f t="shared" si="30"/>
        <v>0</v>
      </c>
      <c r="L467">
        <f t="shared" si="31"/>
        <v>10000</v>
      </c>
      <c r="M467">
        <f t="shared" si="32"/>
        <v>11</v>
      </c>
      <c r="N467" t="e">
        <f>VLOOKUP($B467,'エントリー表（フィジーク）'!$B:$E,2)</f>
        <v>#N/A</v>
      </c>
      <c r="O467" t="e">
        <f>VLOOKUP($B467,'エントリー表（フィジーク）'!$B:$E,3)</f>
        <v>#N/A</v>
      </c>
      <c r="P467" t="e">
        <f>VLOOKUP($B467,'エントリー表（フィジーク）'!$B$3:$C$61,4)</f>
        <v>#N/A</v>
      </c>
      <c r="Q467">
        <f>VLOOKUP(M467,団体得点データ!B$3:C$42,2)</f>
        <v>10</v>
      </c>
    </row>
    <row r="468" spans="10:17" x14ac:dyDescent="0.55000000000000004">
      <c r="J468" s="1">
        <f t="shared" si="29"/>
        <v>0</v>
      </c>
      <c r="K468">
        <f t="shared" si="30"/>
        <v>0</v>
      </c>
      <c r="L468">
        <f t="shared" si="31"/>
        <v>10000</v>
      </c>
      <c r="M468">
        <f t="shared" si="32"/>
        <v>11</v>
      </c>
      <c r="N468" t="e">
        <f>VLOOKUP($B468,'エントリー表（フィジーク）'!$B:$E,2)</f>
        <v>#N/A</v>
      </c>
      <c r="O468" t="e">
        <f>VLOOKUP($B468,'エントリー表（フィジーク）'!$B:$E,3)</f>
        <v>#N/A</v>
      </c>
      <c r="P468" t="e">
        <f>VLOOKUP($B468,'エントリー表（フィジーク）'!$B$3:$C$61,4)</f>
        <v>#N/A</v>
      </c>
      <c r="Q468">
        <f>VLOOKUP(M468,団体得点データ!B$3:C$42,2)</f>
        <v>10</v>
      </c>
    </row>
    <row r="469" spans="10:17" x14ac:dyDescent="0.55000000000000004">
      <c r="J469" s="1">
        <f t="shared" si="29"/>
        <v>0</v>
      </c>
      <c r="K469">
        <f t="shared" si="30"/>
        <v>0</v>
      </c>
      <c r="L469">
        <f t="shared" si="31"/>
        <v>10000</v>
      </c>
      <c r="M469">
        <f t="shared" si="32"/>
        <v>11</v>
      </c>
      <c r="N469" t="e">
        <f>VLOOKUP($B469,'エントリー表（フィジーク）'!$B:$E,2)</f>
        <v>#N/A</v>
      </c>
      <c r="O469" t="e">
        <f>VLOOKUP($B469,'エントリー表（フィジーク）'!$B:$E,3)</f>
        <v>#N/A</v>
      </c>
      <c r="P469" t="e">
        <f>VLOOKUP($B469,'エントリー表（フィジーク）'!$B$3:$C$61,4)</f>
        <v>#N/A</v>
      </c>
      <c r="Q469">
        <f>VLOOKUP(M469,団体得点データ!B$3:C$42,2)</f>
        <v>10</v>
      </c>
    </row>
    <row r="470" spans="10:17" x14ac:dyDescent="0.55000000000000004">
      <c r="J470" s="1">
        <f t="shared" si="29"/>
        <v>0</v>
      </c>
      <c r="K470">
        <f t="shared" si="30"/>
        <v>0</v>
      </c>
      <c r="L470">
        <f t="shared" si="31"/>
        <v>10000</v>
      </c>
      <c r="M470">
        <f t="shared" si="32"/>
        <v>11</v>
      </c>
      <c r="N470" t="e">
        <f>VLOOKUP($B470,'エントリー表（フィジーク）'!$B:$E,2)</f>
        <v>#N/A</v>
      </c>
      <c r="O470" t="e">
        <f>VLOOKUP($B470,'エントリー表（フィジーク）'!$B:$E,3)</f>
        <v>#N/A</v>
      </c>
      <c r="P470" t="e">
        <f>VLOOKUP($B470,'エントリー表（フィジーク）'!$B$3:$C$61,4)</f>
        <v>#N/A</v>
      </c>
      <c r="Q470">
        <f>VLOOKUP(M470,団体得点データ!B$3:C$42,2)</f>
        <v>10</v>
      </c>
    </row>
    <row r="471" spans="10:17" x14ac:dyDescent="0.55000000000000004">
      <c r="J471" s="1">
        <f t="shared" si="29"/>
        <v>0</v>
      </c>
      <c r="K471">
        <f t="shared" si="30"/>
        <v>0</v>
      </c>
      <c r="L471">
        <f t="shared" si="31"/>
        <v>10000</v>
      </c>
      <c r="M471">
        <f t="shared" si="32"/>
        <v>11</v>
      </c>
      <c r="N471" t="e">
        <f>VLOOKUP($B471,'エントリー表（フィジーク）'!$B:$E,2)</f>
        <v>#N/A</v>
      </c>
      <c r="O471" t="e">
        <f>VLOOKUP($B471,'エントリー表（フィジーク）'!$B:$E,3)</f>
        <v>#N/A</v>
      </c>
      <c r="P471" t="e">
        <f>VLOOKUP($B471,'エントリー表（フィジーク）'!$B$3:$C$61,4)</f>
        <v>#N/A</v>
      </c>
      <c r="Q471">
        <f>VLOOKUP(M471,団体得点データ!B$3:C$42,2)</f>
        <v>10</v>
      </c>
    </row>
    <row r="472" spans="10:17" x14ac:dyDescent="0.55000000000000004">
      <c r="J472" s="1">
        <f t="shared" si="29"/>
        <v>0</v>
      </c>
      <c r="K472">
        <f t="shared" si="30"/>
        <v>0</v>
      </c>
      <c r="L472">
        <f t="shared" si="31"/>
        <v>10000</v>
      </c>
      <c r="M472">
        <f t="shared" si="32"/>
        <v>11</v>
      </c>
      <c r="N472" t="e">
        <f>VLOOKUP($B472,'エントリー表（フィジーク）'!$B:$E,2)</f>
        <v>#N/A</v>
      </c>
      <c r="O472" t="e">
        <f>VLOOKUP($B472,'エントリー表（フィジーク）'!$B:$E,3)</f>
        <v>#N/A</v>
      </c>
      <c r="P472" t="e">
        <f>VLOOKUP($B472,'エントリー表（フィジーク）'!$B$3:$C$61,4)</f>
        <v>#N/A</v>
      </c>
      <c r="Q472">
        <f>VLOOKUP(M472,団体得点データ!B$3:C$42,2)</f>
        <v>10</v>
      </c>
    </row>
    <row r="473" spans="10:17" x14ac:dyDescent="0.55000000000000004">
      <c r="J473" s="1">
        <f t="shared" si="29"/>
        <v>0</v>
      </c>
      <c r="K473">
        <f t="shared" si="30"/>
        <v>0</v>
      </c>
      <c r="L473">
        <f t="shared" si="31"/>
        <v>10000</v>
      </c>
      <c r="M473">
        <f t="shared" si="32"/>
        <v>11</v>
      </c>
      <c r="N473" t="e">
        <f>VLOOKUP($B473,'エントリー表（フィジーク）'!$B:$E,2)</f>
        <v>#N/A</v>
      </c>
      <c r="O473" t="e">
        <f>VLOOKUP($B473,'エントリー表（フィジーク）'!$B:$E,3)</f>
        <v>#N/A</v>
      </c>
      <c r="P473" t="e">
        <f>VLOOKUP($B473,'エントリー表（フィジーク）'!$B$3:$C$61,4)</f>
        <v>#N/A</v>
      </c>
      <c r="Q473">
        <f>VLOOKUP(M473,団体得点データ!B$3:C$42,2)</f>
        <v>10</v>
      </c>
    </row>
    <row r="474" spans="10:17" x14ac:dyDescent="0.55000000000000004">
      <c r="J474" s="1">
        <f t="shared" si="29"/>
        <v>0</v>
      </c>
      <c r="K474">
        <f t="shared" si="30"/>
        <v>0</v>
      </c>
      <c r="L474">
        <f t="shared" si="31"/>
        <v>10000</v>
      </c>
      <c r="M474">
        <f t="shared" si="32"/>
        <v>11</v>
      </c>
      <c r="N474" t="e">
        <f>VLOOKUP($B474,'エントリー表（フィジーク）'!$B:$E,2)</f>
        <v>#N/A</v>
      </c>
      <c r="O474" t="e">
        <f>VLOOKUP($B474,'エントリー表（フィジーク）'!$B:$E,3)</f>
        <v>#N/A</v>
      </c>
      <c r="P474" t="e">
        <f>VLOOKUP($B474,'エントリー表（フィジーク）'!$B$3:$C$61,4)</f>
        <v>#N/A</v>
      </c>
      <c r="Q474">
        <f>VLOOKUP(M474,団体得点データ!B$3:C$42,2)</f>
        <v>10</v>
      </c>
    </row>
    <row r="475" spans="10:17" x14ac:dyDescent="0.55000000000000004">
      <c r="J475" s="1">
        <f t="shared" si="29"/>
        <v>0</v>
      </c>
      <c r="K475">
        <f t="shared" si="30"/>
        <v>0</v>
      </c>
      <c r="L475">
        <f t="shared" si="31"/>
        <v>10000</v>
      </c>
      <c r="M475">
        <f t="shared" si="32"/>
        <v>11</v>
      </c>
      <c r="N475" t="e">
        <f>VLOOKUP($B475,'エントリー表（フィジーク）'!$B:$E,2)</f>
        <v>#N/A</v>
      </c>
      <c r="O475" t="e">
        <f>VLOOKUP($B475,'エントリー表（フィジーク）'!$B:$E,3)</f>
        <v>#N/A</v>
      </c>
      <c r="P475" t="e">
        <f>VLOOKUP($B475,'エントリー表（フィジーク）'!$B$3:$C$61,4)</f>
        <v>#N/A</v>
      </c>
      <c r="Q475">
        <f>VLOOKUP(M475,団体得点データ!B$3:C$42,2)</f>
        <v>10</v>
      </c>
    </row>
    <row r="476" spans="10:17" x14ac:dyDescent="0.55000000000000004">
      <c r="J476" s="1">
        <f t="shared" si="29"/>
        <v>0</v>
      </c>
      <c r="K476">
        <f t="shared" si="30"/>
        <v>0</v>
      </c>
      <c r="L476">
        <f t="shared" si="31"/>
        <v>10000</v>
      </c>
      <c r="M476">
        <f t="shared" si="32"/>
        <v>11</v>
      </c>
      <c r="N476" t="e">
        <f>VLOOKUP($B476,'エントリー表（フィジーク）'!$B:$E,2)</f>
        <v>#N/A</v>
      </c>
      <c r="O476" t="e">
        <f>VLOOKUP($B476,'エントリー表（フィジーク）'!$B:$E,3)</f>
        <v>#N/A</v>
      </c>
      <c r="P476" t="e">
        <f>VLOOKUP($B476,'エントリー表（フィジーク）'!$B$3:$C$61,4)</f>
        <v>#N/A</v>
      </c>
      <c r="Q476">
        <f>VLOOKUP(M476,団体得点データ!B$3:C$42,2)</f>
        <v>10</v>
      </c>
    </row>
  </sheetData>
  <mergeCells count="1">
    <mergeCell ref="C2:I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3C22-32FA-3549-9103-4F32D7B35EC5}">
  <dimension ref="A1:Q476"/>
  <sheetViews>
    <sheetView workbookViewId="0">
      <selection activeCell="M13" sqref="M13"/>
    </sheetView>
  </sheetViews>
  <sheetFormatPr defaultColWidth="8.83203125" defaultRowHeight="18" x14ac:dyDescent="0.55000000000000004"/>
  <cols>
    <col min="1" max="1" width="1.5" customWidth="1"/>
    <col min="2" max="2" width="12.5" customWidth="1"/>
    <col min="3" max="15" width="8.83203125" bestFit="1" customWidth="1"/>
    <col min="16" max="16" width="16.83203125" bestFit="1" customWidth="1"/>
  </cols>
  <sheetData>
    <row r="1" spans="1:17" x14ac:dyDescent="0.55000000000000004">
      <c r="A1" s="1"/>
      <c r="B1" s="13" t="s">
        <v>8</v>
      </c>
      <c r="C1" s="1"/>
      <c r="D1" s="1"/>
      <c r="E1" s="1"/>
      <c r="F1" s="1"/>
      <c r="G1" s="1"/>
      <c r="H1" s="1"/>
      <c r="I1" s="1"/>
      <c r="J1" s="1"/>
    </row>
    <row r="2" spans="1:17" x14ac:dyDescent="0.55000000000000004">
      <c r="A2" s="1"/>
      <c r="B2" s="6"/>
      <c r="C2" s="17" t="s">
        <v>9</v>
      </c>
      <c r="D2" s="17"/>
      <c r="E2" s="17"/>
      <c r="F2" s="17"/>
      <c r="G2" s="17"/>
      <c r="H2" s="17"/>
      <c r="I2" s="17"/>
      <c r="J2" s="6"/>
      <c r="K2" s="7"/>
      <c r="L2" s="7"/>
      <c r="M2" s="7"/>
      <c r="N2" s="7"/>
      <c r="O2" s="7"/>
      <c r="P2" s="7"/>
      <c r="Q2" s="7"/>
    </row>
    <row r="3" spans="1:17" x14ac:dyDescent="0.55000000000000004">
      <c r="A3" s="1"/>
      <c r="B3" s="6" t="s">
        <v>10</v>
      </c>
      <c r="C3" s="6" t="s">
        <v>11</v>
      </c>
      <c r="D3" s="6" t="s">
        <v>351</v>
      </c>
      <c r="E3" s="6" t="s">
        <v>353</v>
      </c>
      <c r="F3" s="6" t="s">
        <v>12</v>
      </c>
      <c r="G3" s="6" t="s">
        <v>13</v>
      </c>
      <c r="H3" s="6" t="s">
        <v>352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9</v>
      </c>
      <c r="N3" s="7" t="s">
        <v>18</v>
      </c>
      <c r="O3" s="7" t="s">
        <v>19</v>
      </c>
      <c r="P3" s="7" t="s">
        <v>20</v>
      </c>
      <c r="Q3" s="7" t="s">
        <v>21</v>
      </c>
    </row>
    <row r="4" spans="1:17" x14ac:dyDescent="0.55000000000000004">
      <c r="A4" s="1"/>
      <c r="B4" s="11" t="s">
        <v>22</v>
      </c>
      <c r="C4" s="11">
        <f t="shared" ref="C4:I4" si="0">SUM(C5:C1048576)</f>
        <v>78</v>
      </c>
      <c r="D4" s="11">
        <f t="shared" si="0"/>
        <v>78</v>
      </c>
      <c r="E4" s="11">
        <f t="shared" si="0"/>
        <v>78</v>
      </c>
      <c r="F4" s="11">
        <f t="shared" si="0"/>
        <v>78</v>
      </c>
      <c r="G4" s="11">
        <f t="shared" si="0"/>
        <v>78</v>
      </c>
      <c r="H4" s="11">
        <f t="shared" si="0"/>
        <v>78</v>
      </c>
      <c r="I4" s="11">
        <f t="shared" si="0"/>
        <v>78</v>
      </c>
      <c r="J4" s="11" t="s">
        <v>23</v>
      </c>
      <c r="K4" s="12"/>
      <c r="L4" s="12"/>
      <c r="M4" s="12"/>
      <c r="N4" s="12"/>
      <c r="O4" s="12"/>
      <c r="P4" s="12"/>
      <c r="Q4" s="12"/>
    </row>
    <row r="5" spans="1:17" x14ac:dyDescent="0.55000000000000004">
      <c r="A5" s="1"/>
      <c r="B5" s="1">
        <v>41</v>
      </c>
      <c r="C5" s="1">
        <v>7</v>
      </c>
      <c r="D5" s="1">
        <v>12</v>
      </c>
      <c r="E5" s="1">
        <v>9</v>
      </c>
      <c r="F5" s="1">
        <v>8</v>
      </c>
      <c r="G5" s="1">
        <v>11</v>
      </c>
      <c r="H5" s="1">
        <v>10</v>
      </c>
      <c r="I5" s="1">
        <v>11</v>
      </c>
      <c r="J5" s="1">
        <f t="shared" ref="J5:J68" si="1">SUM(C5:I5)-MIN(C5:I5)-MAX(C5:I5)</f>
        <v>49</v>
      </c>
      <c r="K5">
        <f t="shared" ref="K5:K68" si="2">SUM(C5:I5)</f>
        <v>68</v>
      </c>
      <c r="L5">
        <f t="shared" ref="L5:L68" si="3">IF(K5=0, 10000, J5+K5/1000)</f>
        <v>49.067999999999998</v>
      </c>
      <c r="M5">
        <f t="shared" ref="M5:M68" si="4">_xlfn.RANK.EQ(L5, L$5:L$476, 1)</f>
        <v>11</v>
      </c>
      <c r="N5" t="str">
        <f>VLOOKUP($B5,'エントリー表（フィジーク）'!$B:$E,2)</f>
        <v>神奈川大学</v>
      </c>
      <c r="O5" t="str">
        <f>VLOOKUP($B5,'エントリー表（フィジーク）'!$B:$E,3)</f>
        <v>阿部純一</v>
      </c>
      <c r="P5" t="str">
        <f>VLOOKUP($B5,'エントリー表（フィジーク）'!$B:$E,4)</f>
        <v>アベジュンイチ</v>
      </c>
      <c r="Q5">
        <f>VLOOKUP(M5,団体得点データ!B$3:C$42,2)</f>
        <v>10</v>
      </c>
    </row>
    <row r="6" spans="1:17" x14ac:dyDescent="0.55000000000000004">
      <c r="A6" s="1"/>
      <c r="B6" s="1">
        <v>43</v>
      </c>
      <c r="C6" s="1">
        <v>3</v>
      </c>
      <c r="D6" s="1">
        <v>8</v>
      </c>
      <c r="E6" s="1">
        <v>6</v>
      </c>
      <c r="F6" s="1">
        <v>6</v>
      </c>
      <c r="G6" s="1">
        <v>4</v>
      </c>
      <c r="H6" s="1">
        <v>7</v>
      </c>
      <c r="I6" s="1">
        <v>4</v>
      </c>
      <c r="J6" s="1">
        <f t="shared" si="1"/>
        <v>27</v>
      </c>
      <c r="K6">
        <f t="shared" si="2"/>
        <v>38</v>
      </c>
      <c r="L6">
        <f t="shared" si="3"/>
        <v>27.038</v>
      </c>
      <c r="M6">
        <f t="shared" si="4"/>
        <v>6</v>
      </c>
      <c r="N6" t="str">
        <f>VLOOKUP($B6,'エントリー表（フィジーク）'!$B:$E,2)</f>
        <v>帝京大学</v>
      </c>
      <c r="O6" t="str">
        <f>VLOOKUP($B6,'エントリー表（フィジーク）'!$B:$E,3)</f>
        <v>岡田隼斗</v>
      </c>
      <c r="P6" t="str">
        <f>VLOOKUP($B6,'エントリー表（フィジーク）'!$B:$E,4)</f>
        <v>オカダハヤト</v>
      </c>
      <c r="Q6">
        <f>VLOOKUP(M6,団体得点データ!B$3:C$42,2)</f>
        <v>22</v>
      </c>
    </row>
    <row r="7" spans="1:17" x14ac:dyDescent="0.55000000000000004">
      <c r="A7" s="1"/>
      <c r="B7" s="1">
        <v>48</v>
      </c>
      <c r="C7" s="1">
        <v>8</v>
      </c>
      <c r="D7" s="1">
        <v>11</v>
      </c>
      <c r="E7" s="1">
        <v>8</v>
      </c>
      <c r="F7" s="1">
        <v>10</v>
      </c>
      <c r="G7" s="1">
        <v>9</v>
      </c>
      <c r="H7" s="1">
        <v>11</v>
      </c>
      <c r="I7" s="1">
        <v>8</v>
      </c>
      <c r="J7" s="1">
        <f t="shared" si="1"/>
        <v>46</v>
      </c>
      <c r="K7">
        <f t="shared" si="2"/>
        <v>65</v>
      </c>
      <c r="L7">
        <f t="shared" si="3"/>
        <v>46.064999999999998</v>
      </c>
      <c r="M7">
        <f t="shared" si="4"/>
        <v>10</v>
      </c>
      <c r="N7" t="str">
        <f>VLOOKUP($B7,'エントリー表（フィジーク）'!$B:$E,2)</f>
        <v>日本体育大学</v>
      </c>
      <c r="O7" t="str">
        <f>VLOOKUP($B7,'エントリー表（フィジーク）'!$B:$E,3)</f>
        <v>金子　勇矢</v>
      </c>
      <c r="P7" t="str">
        <f>VLOOKUP($B7,'エントリー表（フィジーク）'!$B:$E,4)</f>
        <v>カネコ　ユウヤ</v>
      </c>
      <c r="Q7">
        <f>VLOOKUP(M7,団体得点データ!B$3:C$42,2)</f>
        <v>12</v>
      </c>
    </row>
    <row r="8" spans="1:17" x14ac:dyDescent="0.55000000000000004">
      <c r="A8" s="1"/>
      <c r="B8" s="1">
        <v>49</v>
      </c>
      <c r="C8" s="1">
        <v>6</v>
      </c>
      <c r="D8" s="1">
        <v>5</v>
      </c>
      <c r="E8" s="1">
        <v>11</v>
      </c>
      <c r="F8" s="1">
        <v>9</v>
      </c>
      <c r="G8" s="1">
        <v>8</v>
      </c>
      <c r="H8" s="1">
        <v>5</v>
      </c>
      <c r="I8" s="1">
        <v>9</v>
      </c>
      <c r="J8" s="1">
        <f t="shared" si="1"/>
        <v>37</v>
      </c>
      <c r="K8">
        <f t="shared" si="2"/>
        <v>53</v>
      </c>
      <c r="L8">
        <f t="shared" si="3"/>
        <v>37.052999999999997</v>
      </c>
      <c r="M8">
        <f t="shared" si="4"/>
        <v>7</v>
      </c>
      <c r="N8" t="str">
        <f>VLOOKUP($B8,'エントリー表（フィジーク）'!$B:$E,2)</f>
        <v>日本体育大学</v>
      </c>
      <c r="O8" t="str">
        <f>VLOOKUP($B8,'エントリー表（フィジーク）'!$B:$E,3)</f>
        <v>重岡 赳瑠</v>
      </c>
      <c r="P8" t="str">
        <f>VLOOKUP($B8,'エントリー表（フィジーク）'!$B:$E,4)</f>
        <v>シゲオカ タケル</v>
      </c>
      <c r="Q8">
        <f>VLOOKUP(M8,団体得点データ!B$3:C$42,2)</f>
        <v>19</v>
      </c>
    </row>
    <row r="9" spans="1:17" x14ac:dyDescent="0.55000000000000004">
      <c r="A9" s="1"/>
      <c r="B9" s="1">
        <v>51</v>
      </c>
      <c r="C9" s="1">
        <v>9</v>
      </c>
      <c r="D9" s="1">
        <v>10</v>
      </c>
      <c r="E9" s="1">
        <v>10</v>
      </c>
      <c r="F9" s="1">
        <v>11</v>
      </c>
      <c r="G9" s="1">
        <v>7</v>
      </c>
      <c r="H9" s="1">
        <v>9</v>
      </c>
      <c r="I9" s="1">
        <v>7</v>
      </c>
      <c r="J9" s="1">
        <f t="shared" si="1"/>
        <v>45</v>
      </c>
      <c r="K9">
        <f t="shared" si="2"/>
        <v>63</v>
      </c>
      <c r="L9">
        <f t="shared" si="3"/>
        <v>45.063000000000002</v>
      </c>
      <c r="M9">
        <f t="shared" si="4"/>
        <v>9</v>
      </c>
      <c r="N9" t="str">
        <f>VLOOKUP($B9,'エントリー表（フィジーク）'!$B:$E,2)</f>
        <v>東海大学</v>
      </c>
      <c r="O9" t="str">
        <f>VLOOKUP($B9,'エントリー表（フィジーク）'!$B:$E,3)</f>
        <v>田中　絢士</v>
      </c>
      <c r="P9" t="str">
        <f>VLOOKUP($B9,'エントリー表（フィジーク）'!$B:$E,4)</f>
        <v>タナカ　ケント</v>
      </c>
      <c r="Q9">
        <f>VLOOKUP(M9,団体得点データ!B$3:C$42,2)</f>
        <v>14</v>
      </c>
    </row>
    <row r="10" spans="1:17" x14ac:dyDescent="0.55000000000000004">
      <c r="A10" s="1"/>
      <c r="B10" s="1">
        <v>52</v>
      </c>
      <c r="C10" s="1">
        <v>4</v>
      </c>
      <c r="D10" s="1">
        <v>3</v>
      </c>
      <c r="E10" s="1">
        <v>4</v>
      </c>
      <c r="F10" s="1">
        <v>4</v>
      </c>
      <c r="G10" s="1">
        <v>6</v>
      </c>
      <c r="H10" s="1">
        <v>3</v>
      </c>
      <c r="I10" s="1">
        <v>6</v>
      </c>
      <c r="J10" s="1">
        <f t="shared" si="1"/>
        <v>21</v>
      </c>
      <c r="K10">
        <f t="shared" si="2"/>
        <v>30</v>
      </c>
      <c r="L10">
        <f t="shared" si="3"/>
        <v>21.03</v>
      </c>
      <c r="M10">
        <f t="shared" si="4"/>
        <v>4</v>
      </c>
      <c r="N10" t="str">
        <f>VLOOKUP($B10,'エントリー表（フィジーク）'!$B:$E,2)</f>
        <v>国際武道大学</v>
      </c>
      <c r="O10" t="str">
        <f>VLOOKUP($B10,'エントリー表（フィジーク）'!$B:$E,3)</f>
        <v>常田 龍輝</v>
      </c>
      <c r="P10" t="str">
        <f>VLOOKUP($B10,'エントリー表（フィジーク）'!$B:$E,4)</f>
        <v>トキタ リュウキ</v>
      </c>
      <c r="Q10">
        <f>VLOOKUP(M10,団体得点データ!B$3:C$42,2)</f>
        <v>28</v>
      </c>
    </row>
    <row r="11" spans="1:17" x14ac:dyDescent="0.55000000000000004">
      <c r="A11" s="1"/>
      <c r="B11" s="1">
        <v>63</v>
      </c>
      <c r="C11" s="1">
        <v>10</v>
      </c>
      <c r="D11" s="1">
        <v>4</v>
      </c>
      <c r="E11" s="1">
        <v>5</v>
      </c>
      <c r="F11" s="1">
        <v>5</v>
      </c>
      <c r="G11" s="1">
        <v>5</v>
      </c>
      <c r="H11" s="1">
        <v>4</v>
      </c>
      <c r="I11" s="1">
        <v>5</v>
      </c>
      <c r="J11" s="1">
        <f t="shared" si="1"/>
        <v>24</v>
      </c>
      <c r="K11">
        <f t="shared" si="2"/>
        <v>38</v>
      </c>
      <c r="L11">
        <f t="shared" si="3"/>
        <v>24.038</v>
      </c>
      <c r="M11">
        <f t="shared" si="4"/>
        <v>5</v>
      </c>
      <c r="N11" t="str">
        <f>VLOOKUP($B11,'エントリー表（フィジーク）'!$B:$E,2)</f>
        <v>東海大学</v>
      </c>
      <c r="O11" t="str">
        <f>VLOOKUP($B11,'エントリー表（フィジーク）'!$B:$E,3)</f>
        <v>尼子貴大</v>
      </c>
      <c r="P11" t="str">
        <f>VLOOKUP($B11,'エントリー表（フィジーク）'!$B:$E,4)</f>
        <v>アマコタカヒロ</v>
      </c>
      <c r="Q11">
        <f>VLOOKUP(M11,団体得点データ!B$3:C$42,2)</f>
        <v>25</v>
      </c>
    </row>
    <row r="12" spans="1:17" x14ac:dyDescent="0.55000000000000004">
      <c r="A12" s="1"/>
      <c r="B12" s="1">
        <v>65</v>
      </c>
      <c r="C12" s="1">
        <v>5</v>
      </c>
      <c r="D12" s="1">
        <v>6</v>
      </c>
      <c r="E12" s="1">
        <v>2</v>
      </c>
      <c r="F12" s="1">
        <v>3</v>
      </c>
      <c r="G12" s="1">
        <v>3</v>
      </c>
      <c r="H12" s="1">
        <v>8</v>
      </c>
      <c r="I12" s="1">
        <v>3</v>
      </c>
      <c r="J12" s="1">
        <f t="shared" si="1"/>
        <v>20</v>
      </c>
      <c r="K12">
        <f t="shared" si="2"/>
        <v>30</v>
      </c>
      <c r="L12">
        <f t="shared" si="3"/>
        <v>20.03</v>
      </c>
      <c r="M12">
        <f t="shared" si="4"/>
        <v>3</v>
      </c>
      <c r="N12" t="str">
        <f>VLOOKUP($B12,'エントリー表（フィジーク）'!$B:$E,2)</f>
        <v>帝京大学</v>
      </c>
      <c r="O12" t="str">
        <f>VLOOKUP($B12,'エントリー表（フィジーク）'!$B:$E,3)</f>
        <v>山田晃義</v>
      </c>
      <c r="P12" t="str">
        <f>VLOOKUP($B12,'エントリー表（フィジーク）'!$B:$E,4)</f>
        <v>ヤマダアキノリ</v>
      </c>
      <c r="Q12">
        <f>VLOOKUP(M12,団体得点データ!B$3:C$42,2)</f>
        <v>32</v>
      </c>
    </row>
    <row r="13" spans="1:17" x14ac:dyDescent="0.55000000000000004">
      <c r="A13" s="1"/>
      <c r="B13" s="1">
        <v>67</v>
      </c>
      <c r="C13" s="1">
        <v>1</v>
      </c>
      <c r="D13" s="1">
        <v>2</v>
      </c>
      <c r="E13" s="1">
        <v>1</v>
      </c>
      <c r="F13" s="1">
        <v>1</v>
      </c>
      <c r="G13" s="1">
        <v>1</v>
      </c>
      <c r="H13" s="1">
        <v>2</v>
      </c>
      <c r="I13" s="1">
        <v>2</v>
      </c>
      <c r="J13" s="1">
        <f t="shared" si="1"/>
        <v>7</v>
      </c>
      <c r="K13">
        <f t="shared" si="2"/>
        <v>10</v>
      </c>
      <c r="L13">
        <f t="shared" si="3"/>
        <v>7.01</v>
      </c>
      <c r="M13">
        <f t="shared" si="4"/>
        <v>1</v>
      </c>
      <c r="N13" t="str">
        <f>VLOOKUP($B13,'エントリー表（フィジーク）'!$B:$E,2)</f>
        <v>日本体育大学</v>
      </c>
      <c r="O13" t="str">
        <f>VLOOKUP($B13,'エントリー表（フィジーク）'!$B:$E,3)</f>
        <v>石山檀</v>
      </c>
      <c r="P13" t="str">
        <f>VLOOKUP($B13,'エントリー表（フィジーク）'!$B:$E,4)</f>
        <v>イシヤマ　ダン</v>
      </c>
      <c r="Q13">
        <f>VLOOKUP(M13,団体得点データ!B$3:C$42,2)</f>
        <v>40</v>
      </c>
    </row>
    <row r="14" spans="1:17" x14ac:dyDescent="0.55000000000000004">
      <c r="A14" s="1"/>
      <c r="B14" s="1">
        <v>68</v>
      </c>
      <c r="C14" s="1">
        <v>12</v>
      </c>
      <c r="D14" s="1">
        <v>9</v>
      </c>
      <c r="E14" s="1">
        <v>12</v>
      </c>
      <c r="F14" s="1">
        <v>12</v>
      </c>
      <c r="G14" s="1">
        <v>12</v>
      </c>
      <c r="H14" s="1">
        <v>12</v>
      </c>
      <c r="I14" s="1">
        <v>12</v>
      </c>
      <c r="J14" s="1">
        <f t="shared" si="1"/>
        <v>60</v>
      </c>
      <c r="K14">
        <f t="shared" si="2"/>
        <v>81</v>
      </c>
      <c r="L14">
        <f t="shared" si="3"/>
        <v>60.081000000000003</v>
      </c>
      <c r="M14">
        <f t="shared" si="4"/>
        <v>12</v>
      </c>
      <c r="N14" t="str">
        <f>VLOOKUP($B14,'エントリー表（フィジーク）'!$B:$E,2)</f>
        <v>平成国際大学</v>
      </c>
      <c r="O14" t="str">
        <f>VLOOKUP($B14,'エントリー表（フィジーク）'!$B:$E,3)</f>
        <v>加藤遼真</v>
      </c>
      <c r="P14" t="str">
        <f>VLOOKUP($B14,'エントリー表（フィジーク）'!$B:$E,4)</f>
        <v>カトウリョウマ</v>
      </c>
      <c r="Q14">
        <f>VLOOKUP(M14,団体得点データ!B$3:C$42,2)</f>
        <v>9</v>
      </c>
    </row>
    <row r="15" spans="1:17" x14ac:dyDescent="0.55000000000000004">
      <c r="A15" s="1"/>
      <c r="B15" s="1">
        <v>69</v>
      </c>
      <c r="C15" s="1">
        <v>11</v>
      </c>
      <c r="D15" s="1">
        <v>7</v>
      </c>
      <c r="E15" s="1">
        <v>7</v>
      </c>
      <c r="F15" s="1">
        <v>7</v>
      </c>
      <c r="G15" s="1">
        <v>10</v>
      </c>
      <c r="H15" s="1">
        <v>6</v>
      </c>
      <c r="I15" s="1">
        <v>10</v>
      </c>
      <c r="J15" s="1">
        <f t="shared" si="1"/>
        <v>41</v>
      </c>
      <c r="K15">
        <f t="shared" si="2"/>
        <v>58</v>
      </c>
      <c r="L15">
        <f t="shared" si="3"/>
        <v>41.058</v>
      </c>
      <c r="M15">
        <f t="shared" si="4"/>
        <v>8</v>
      </c>
      <c r="N15" t="str">
        <f>VLOOKUP($B15,'エントリー表（フィジーク）'!$B:$E,2)</f>
        <v>桜美林大学</v>
      </c>
      <c r="O15" t="str">
        <f>VLOOKUP($B15,'エントリー表（フィジーク）'!$B:$E,3)</f>
        <v>野原凌央</v>
      </c>
      <c r="P15" t="str">
        <f>VLOOKUP($B15,'エントリー表（フィジーク）'!$B:$E,4)</f>
        <v>ノハラリョウ</v>
      </c>
      <c r="Q15">
        <f>VLOOKUP(M15,団体得点データ!B$3:C$42,2)</f>
        <v>16</v>
      </c>
    </row>
    <row r="16" spans="1:17" x14ac:dyDescent="0.55000000000000004">
      <c r="A16" s="1"/>
      <c r="B16" s="1">
        <v>71</v>
      </c>
      <c r="C16" s="1">
        <v>2</v>
      </c>
      <c r="D16" s="1">
        <v>1</v>
      </c>
      <c r="E16" s="1">
        <v>3</v>
      </c>
      <c r="F16" s="1">
        <v>2</v>
      </c>
      <c r="G16" s="1">
        <v>2</v>
      </c>
      <c r="H16" s="1">
        <v>1</v>
      </c>
      <c r="I16" s="1">
        <v>1</v>
      </c>
      <c r="J16" s="1">
        <f t="shared" si="1"/>
        <v>8</v>
      </c>
      <c r="K16">
        <f t="shared" si="2"/>
        <v>12</v>
      </c>
      <c r="L16">
        <f t="shared" si="3"/>
        <v>8.0120000000000005</v>
      </c>
      <c r="M16">
        <f t="shared" si="4"/>
        <v>2</v>
      </c>
      <c r="N16" t="str">
        <f>VLOOKUP($B16,'エントリー表（フィジーク）'!$B:$E,2)</f>
        <v>東海大学</v>
      </c>
      <c r="O16" t="str">
        <f>VLOOKUP($B16,'エントリー表（フィジーク）'!$B:$E,3)</f>
        <v>岩佐タケル</v>
      </c>
      <c r="P16" t="str">
        <f>VLOOKUP($B16,'エントリー表（フィジーク）'!$B:$E,4)</f>
        <v>イワサタケル</v>
      </c>
      <c r="Q16">
        <f>VLOOKUP(M16,団体得点データ!B$3:C$42,2)</f>
        <v>36</v>
      </c>
    </row>
    <row r="17" spans="1:17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>
        <f t="shared" si="2"/>
        <v>0</v>
      </c>
      <c r="L17">
        <f t="shared" si="3"/>
        <v>10000</v>
      </c>
      <c r="M17">
        <f t="shared" si="4"/>
        <v>13</v>
      </c>
      <c r="N17" t="e">
        <f>VLOOKUP($B17,'エントリー表（フィジーク）'!$B:$E,2)</f>
        <v>#N/A</v>
      </c>
      <c r="O17" t="e">
        <f>VLOOKUP($B17,'エントリー表（フィジーク）'!$B:$E,3)</f>
        <v>#N/A</v>
      </c>
      <c r="P17" t="e">
        <f>VLOOKUP($B17,'エントリー表（フィジーク）'!$B$3:$C$61,4)</f>
        <v>#N/A</v>
      </c>
      <c r="Q17">
        <f>VLOOKUP(M17,団体得点データ!B$3:C$42,2)</f>
        <v>8</v>
      </c>
    </row>
    <row r="18" spans="1:17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>
        <f t="shared" si="2"/>
        <v>0</v>
      </c>
      <c r="L18">
        <f t="shared" si="3"/>
        <v>10000</v>
      </c>
      <c r="M18">
        <f t="shared" si="4"/>
        <v>13</v>
      </c>
      <c r="N18" t="e">
        <f>VLOOKUP($B18,'エントリー表（フィジーク）'!$B:$E,2)</f>
        <v>#N/A</v>
      </c>
      <c r="O18" t="e">
        <f>VLOOKUP($B18,'エントリー表（フィジーク）'!$B:$E,3)</f>
        <v>#N/A</v>
      </c>
      <c r="P18" t="e">
        <f>VLOOKUP($B18,'エントリー表（フィジーク）'!$B$3:$C$61,4)</f>
        <v>#N/A</v>
      </c>
      <c r="Q18">
        <f>VLOOKUP(M18,団体得点データ!B$3:C$42,2)</f>
        <v>8</v>
      </c>
    </row>
    <row r="19" spans="1:17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>
        <f t="shared" si="2"/>
        <v>0</v>
      </c>
      <c r="L19">
        <f t="shared" si="3"/>
        <v>10000</v>
      </c>
      <c r="M19">
        <f t="shared" si="4"/>
        <v>13</v>
      </c>
      <c r="N19" t="e">
        <f>VLOOKUP($B19,'エントリー表（フィジーク）'!$B:$E,2)</f>
        <v>#N/A</v>
      </c>
      <c r="O19" t="e">
        <f>VLOOKUP($B19,'エントリー表（フィジーク）'!$B:$E,3)</f>
        <v>#N/A</v>
      </c>
      <c r="P19" t="e">
        <f>VLOOKUP($B19,'エントリー表（フィジーク）'!$B$3:$C$61,4)</f>
        <v>#N/A</v>
      </c>
      <c r="Q19">
        <f>VLOOKUP(M19,団体得点データ!B$3:C$42,2)</f>
        <v>8</v>
      </c>
    </row>
    <row r="20" spans="1:17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>
        <f t="shared" si="2"/>
        <v>0</v>
      </c>
      <c r="L20">
        <f t="shared" si="3"/>
        <v>10000</v>
      </c>
      <c r="M20">
        <f t="shared" si="4"/>
        <v>13</v>
      </c>
      <c r="N20" t="e">
        <f>VLOOKUP($B20,'エントリー表（フィジーク）'!$B:$E,2)</f>
        <v>#N/A</v>
      </c>
      <c r="O20" t="e">
        <f>VLOOKUP($B20,'エントリー表（フィジーク）'!$B:$E,3)</f>
        <v>#N/A</v>
      </c>
      <c r="P20" t="e">
        <f>VLOOKUP($B20,'エントリー表（フィジーク）'!$B$3:$C$61,4)</f>
        <v>#N/A</v>
      </c>
      <c r="Q20">
        <f>VLOOKUP(M20,団体得点データ!B$3:C$42,2)</f>
        <v>8</v>
      </c>
    </row>
    <row r="21" spans="1:17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>
        <f t="shared" si="2"/>
        <v>0</v>
      </c>
      <c r="L21">
        <f t="shared" si="3"/>
        <v>10000</v>
      </c>
      <c r="M21">
        <f t="shared" si="4"/>
        <v>13</v>
      </c>
      <c r="N21" t="e">
        <f>VLOOKUP($B21,'エントリー表（フィジーク）'!$B:$E,2)</f>
        <v>#N/A</v>
      </c>
      <c r="O21" t="e">
        <f>VLOOKUP($B21,'エントリー表（フィジーク）'!$B:$E,3)</f>
        <v>#N/A</v>
      </c>
      <c r="P21" t="e">
        <f>VLOOKUP($B21,'エントリー表（フィジーク）'!$B$3:$C$61,4)</f>
        <v>#N/A</v>
      </c>
      <c r="Q21">
        <f>VLOOKUP(M21,団体得点データ!B$3:C$42,2)</f>
        <v>8</v>
      </c>
    </row>
    <row r="22" spans="1:17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>
        <f t="shared" si="2"/>
        <v>0</v>
      </c>
      <c r="L22">
        <f t="shared" si="3"/>
        <v>10000</v>
      </c>
      <c r="M22">
        <f t="shared" si="4"/>
        <v>13</v>
      </c>
      <c r="N22" t="e">
        <f>VLOOKUP($B22,'エントリー表（フィジーク）'!$B:$E,2)</f>
        <v>#N/A</v>
      </c>
      <c r="O22" t="e">
        <f>VLOOKUP($B22,'エントリー表（フィジーク）'!$B:$E,3)</f>
        <v>#N/A</v>
      </c>
      <c r="P22" t="e">
        <f>VLOOKUP($B22,'エントリー表（フィジーク）'!$B$3:$C$61,4)</f>
        <v>#N/A</v>
      </c>
      <c r="Q22">
        <f>VLOOKUP(M22,団体得点データ!B$3:C$42,2)</f>
        <v>8</v>
      </c>
    </row>
    <row r="23" spans="1:17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>
        <f t="shared" si="2"/>
        <v>0</v>
      </c>
      <c r="L23">
        <f t="shared" si="3"/>
        <v>10000</v>
      </c>
      <c r="M23">
        <f t="shared" si="4"/>
        <v>13</v>
      </c>
      <c r="N23" t="e">
        <f>VLOOKUP($B23,'エントリー表（フィジーク）'!$B:$E,2)</f>
        <v>#N/A</v>
      </c>
      <c r="O23" t="e">
        <f>VLOOKUP($B23,'エントリー表（フィジーク）'!$B:$E,3)</f>
        <v>#N/A</v>
      </c>
      <c r="P23" t="e">
        <f>VLOOKUP($B23,'エントリー表（フィジーク）'!$B$3:$C$61,4)</f>
        <v>#N/A</v>
      </c>
      <c r="Q23">
        <f>VLOOKUP(M23,団体得点データ!B$3:C$42,2)</f>
        <v>8</v>
      </c>
    </row>
    <row r="24" spans="1:17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>
        <f t="shared" si="2"/>
        <v>0</v>
      </c>
      <c r="L24">
        <f t="shared" si="3"/>
        <v>10000</v>
      </c>
      <c r="M24">
        <f t="shared" si="4"/>
        <v>13</v>
      </c>
      <c r="N24" t="e">
        <f>VLOOKUP($B24,'エントリー表（フィジーク）'!$B:$E,2)</f>
        <v>#N/A</v>
      </c>
      <c r="O24" t="e">
        <f>VLOOKUP($B24,'エントリー表（フィジーク）'!$B:$E,3)</f>
        <v>#N/A</v>
      </c>
      <c r="P24" t="e">
        <f>VLOOKUP($B24,'エントリー表（フィジーク）'!$B$3:$C$61,4)</f>
        <v>#N/A</v>
      </c>
      <c r="Q24">
        <f>VLOOKUP(M24,団体得点データ!B$3:C$42,2)</f>
        <v>8</v>
      </c>
    </row>
    <row r="25" spans="1:17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>
        <f t="shared" si="1"/>
        <v>0</v>
      </c>
      <c r="K25">
        <f t="shared" si="2"/>
        <v>0</v>
      </c>
      <c r="L25">
        <f t="shared" si="3"/>
        <v>10000</v>
      </c>
      <c r="M25">
        <f t="shared" si="4"/>
        <v>13</v>
      </c>
      <c r="N25" t="e">
        <f>VLOOKUP($B25,'エントリー表（フィジーク）'!$B:$E,2)</f>
        <v>#N/A</v>
      </c>
      <c r="O25" t="e">
        <f>VLOOKUP($B25,'エントリー表（フィジーク）'!$B:$E,3)</f>
        <v>#N/A</v>
      </c>
      <c r="P25" t="e">
        <f>VLOOKUP($B25,'エントリー表（フィジーク）'!$B$3:$C$61,4)</f>
        <v>#N/A</v>
      </c>
      <c r="Q25">
        <f>VLOOKUP(M25,団体得点データ!B$3:C$42,2)</f>
        <v>8</v>
      </c>
    </row>
    <row r="26" spans="1:17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>
        <f t="shared" si="1"/>
        <v>0</v>
      </c>
      <c r="K26">
        <f t="shared" si="2"/>
        <v>0</v>
      </c>
      <c r="L26">
        <f t="shared" si="3"/>
        <v>10000</v>
      </c>
      <c r="M26">
        <f t="shared" si="4"/>
        <v>13</v>
      </c>
      <c r="N26" t="e">
        <f>VLOOKUP($B26,'エントリー表（フィジーク）'!$B:$E,2)</f>
        <v>#N/A</v>
      </c>
      <c r="O26" t="e">
        <f>VLOOKUP($B26,'エントリー表（フィジーク）'!$B:$E,3)</f>
        <v>#N/A</v>
      </c>
      <c r="P26" t="e">
        <f>VLOOKUP($B26,'エントリー表（フィジーク）'!$B$3:$C$61,4)</f>
        <v>#N/A</v>
      </c>
      <c r="Q26">
        <f>VLOOKUP(M26,団体得点データ!B$3:C$42,2)</f>
        <v>8</v>
      </c>
    </row>
    <row r="27" spans="1:17" x14ac:dyDescent="0.55000000000000004">
      <c r="B27" s="1"/>
      <c r="J27" s="1">
        <f t="shared" si="1"/>
        <v>0</v>
      </c>
      <c r="K27">
        <f t="shared" si="2"/>
        <v>0</v>
      </c>
      <c r="L27">
        <f t="shared" si="3"/>
        <v>10000</v>
      </c>
      <c r="M27">
        <f t="shared" si="4"/>
        <v>13</v>
      </c>
      <c r="N27" t="e">
        <f>VLOOKUP($B27,'エントリー表（フィジーク）'!$B:$E,2)</f>
        <v>#N/A</v>
      </c>
      <c r="O27" t="e">
        <f>VLOOKUP($B27,'エントリー表（フィジーク）'!$B:$E,3)</f>
        <v>#N/A</v>
      </c>
      <c r="P27" t="e">
        <f>VLOOKUP($B27,'エントリー表（フィジーク）'!$B$3:$C$61,4)</f>
        <v>#N/A</v>
      </c>
      <c r="Q27">
        <f>VLOOKUP(M27,団体得点データ!B$3:C$42,2)</f>
        <v>8</v>
      </c>
    </row>
    <row r="28" spans="1:17" x14ac:dyDescent="0.55000000000000004">
      <c r="B28" s="1"/>
      <c r="J28" s="1">
        <f t="shared" si="1"/>
        <v>0</v>
      </c>
      <c r="K28">
        <f t="shared" si="2"/>
        <v>0</v>
      </c>
      <c r="L28">
        <f t="shared" si="3"/>
        <v>10000</v>
      </c>
      <c r="M28">
        <f t="shared" si="4"/>
        <v>13</v>
      </c>
      <c r="N28" t="e">
        <f>VLOOKUP($B28,'エントリー表（フィジーク）'!$B:$E,2)</f>
        <v>#N/A</v>
      </c>
      <c r="O28" t="e">
        <f>VLOOKUP($B28,'エントリー表（フィジーク）'!$B:$E,3)</f>
        <v>#N/A</v>
      </c>
      <c r="P28" t="e">
        <f>VLOOKUP($B28,'エントリー表（フィジーク）'!$B$3:$C$61,4)</f>
        <v>#N/A</v>
      </c>
      <c r="Q28">
        <f>VLOOKUP(M28,団体得点データ!B$3:C$42,2)</f>
        <v>8</v>
      </c>
    </row>
    <row r="29" spans="1:17" x14ac:dyDescent="0.55000000000000004">
      <c r="B29" s="1"/>
      <c r="J29" s="1">
        <f t="shared" si="1"/>
        <v>0</v>
      </c>
      <c r="K29">
        <f t="shared" si="2"/>
        <v>0</v>
      </c>
      <c r="L29">
        <f t="shared" si="3"/>
        <v>10000</v>
      </c>
      <c r="M29">
        <f t="shared" si="4"/>
        <v>13</v>
      </c>
      <c r="N29" t="e">
        <f>VLOOKUP($B29,'エントリー表（フィジーク）'!$B:$E,2)</f>
        <v>#N/A</v>
      </c>
      <c r="O29" t="e">
        <f>VLOOKUP($B29,'エントリー表（フィジーク）'!$B:$E,3)</f>
        <v>#N/A</v>
      </c>
      <c r="P29" t="e">
        <f>VLOOKUP($B29,'エントリー表（フィジーク）'!$B$3:$C$61,4)</f>
        <v>#N/A</v>
      </c>
      <c r="Q29">
        <f>VLOOKUP(M29,団体得点データ!B$3:C$42,2)</f>
        <v>8</v>
      </c>
    </row>
    <row r="30" spans="1:17" x14ac:dyDescent="0.55000000000000004">
      <c r="B30" s="1"/>
      <c r="J30" s="1">
        <f t="shared" si="1"/>
        <v>0</v>
      </c>
      <c r="K30">
        <f t="shared" si="2"/>
        <v>0</v>
      </c>
      <c r="L30">
        <f t="shared" si="3"/>
        <v>10000</v>
      </c>
      <c r="M30">
        <f t="shared" si="4"/>
        <v>13</v>
      </c>
      <c r="N30" t="e">
        <f>VLOOKUP($B30,'エントリー表（フィジーク）'!$B:$E,2)</f>
        <v>#N/A</v>
      </c>
      <c r="O30" t="e">
        <f>VLOOKUP($B30,'エントリー表（フィジーク）'!$B:$E,3)</f>
        <v>#N/A</v>
      </c>
      <c r="P30" t="e">
        <f>VLOOKUP($B30,'エントリー表（フィジーク）'!$B$3:$C$61,4)</f>
        <v>#N/A</v>
      </c>
      <c r="Q30">
        <f>VLOOKUP(M30,団体得点データ!B$3:C$42,2)</f>
        <v>8</v>
      </c>
    </row>
    <row r="31" spans="1:17" x14ac:dyDescent="0.55000000000000004">
      <c r="B31" s="1"/>
      <c r="J31" s="1">
        <f t="shared" si="1"/>
        <v>0</v>
      </c>
      <c r="K31">
        <f t="shared" si="2"/>
        <v>0</v>
      </c>
      <c r="L31">
        <f t="shared" si="3"/>
        <v>10000</v>
      </c>
      <c r="M31">
        <f t="shared" si="4"/>
        <v>13</v>
      </c>
      <c r="N31" t="e">
        <f>VLOOKUP($B31,'エントリー表（フィジーク）'!$B:$E,2)</f>
        <v>#N/A</v>
      </c>
      <c r="O31" t="e">
        <f>VLOOKUP($B31,'エントリー表（フィジーク）'!$B:$E,3)</f>
        <v>#N/A</v>
      </c>
      <c r="P31" t="e">
        <f>VLOOKUP($B31,'エントリー表（フィジーク）'!$B$3:$C$61,4)</f>
        <v>#N/A</v>
      </c>
      <c r="Q31">
        <f>VLOOKUP(M31,団体得点データ!B$3:C$42,2)</f>
        <v>8</v>
      </c>
    </row>
    <row r="32" spans="1:17" x14ac:dyDescent="0.55000000000000004">
      <c r="B32" s="1"/>
      <c r="J32" s="1">
        <f t="shared" si="1"/>
        <v>0</v>
      </c>
      <c r="K32">
        <f t="shared" si="2"/>
        <v>0</v>
      </c>
      <c r="L32">
        <f t="shared" si="3"/>
        <v>10000</v>
      </c>
      <c r="M32">
        <f t="shared" si="4"/>
        <v>13</v>
      </c>
      <c r="N32" t="e">
        <f>VLOOKUP($B32,'エントリー表（フィジーク）'!$B:$E,2)</f>
        <v>#N/A</v>
      </c>
      <c r="O32" t="e">
        <f>VLOOKUP($B32,'エントリー表（フィジーク）'!$B:$E,3)</f>
        <v>#N/A</v>
      </c>
      <c r="P32" t="e">
        <f>VLOOKUP($B32,'エントリー表（フィジーク）'!$B$3:$C$61,4)</f>
        <v>#N/A</v>
      </c>
      <c r="Q32">
        <f>VLOOKUP(M32,団体得点データ!B$3:C$42,2)</f>
        <v>8</v>
      </c>
    </row>
    <row r="33" spans="2:17" x14ac:dyDescent="0.55000000000000004">
      <c r="B33" s="1"/>
      <c r="J33" s="1">
        <f t="shared" si="1"/>
        <v>0</v>
      </c>
      <c r="K33">
        <f t="shared" si="2"/>
        <v>0</v>
      </c>
      <c r="L33">
        <f t="shared" si="3"/>
        <v>10000</v>
      </c>
      <c r="M33">
        <f t="shared" si="4"/>
        <v>13</v>
      </c>
      <c r="N33" t="e">
        <f>VLOOKUP($B33,'エントリー表（フィジーク）'!$B:$E,2)</f>
        <v>#N/A</v>
      </c>
      <c r="O33" t="e">
        <f>VLOOKUP($B33,'エントリー表（フィジーク）'!$B:$E,3)</f>
        <v>#N/A</v>
      </c>
      <c r="P33" t="e">
        <f>VLOOKUP($B33,'エントリー表（フィジーク）'!$B$3:$C$61,4)</f>
        <v>#N/A</v>
      </c>
      <c r="Q33">
        <f>VLOOKUP(M33,団体得点データ!B$3:C$42,2)</f>
        <v>8</v>
      </c>
    </row>
    <row r="34" spans="2:17" x14ac:dyDescent="0.55000000000000004">
      <c r="B34" s="1"/>
      <c r="J34" s="1">
        <f t="shared" si="1"/>
        <v>0</v>
      </c>
      <c r="K34">
        <f t="shared" si="2"/>
        <v>0</v>
      </c>
      <c r="L34">
        <f t="shared" si="3"/>
        <v>10000</v>
      </c>
      <c r="M34">
        <f t="shared" si="4"/>
        <v>13</v>
      </c>
      <c r="N34" t="e">
        <f>VLOOKUP($B34,'エントリー表（フィジーク）'!$B:$E,2)</f>
        <v>#N/A</v>
      </c>
      <c r="O34" t="e">
        <f>VLOOKUP($B34,'エントリー表（フィジーク）'!$B:$E,3)</f>
        <v>#N/A</v>
      </c>
      <c r="P34" t="e">
        <f>VLOOKUP($B34,'エントリー表（フィジーク）'!$B$3:$C$61,4)</f>
        <v>#N/A</v>
      </c>
      <c r="Q34">
        <f>VLOOKUP(M34,団体得点データ!B$3:C$42,2)</f>
        <v>8</v>
      </c>
    </row>
    <row r="35" spans="2:17" x14ac:dyDescent="0.55000000000000004">
      <c r="B35" s="1"/>
      <c r="J35" s="1">
        <f t="shared" si="1"/>
        <v>0</v>
      </c>
      <c r="K35">
        <f t="shared" si="2"/>
        <v>0</v>
      </c>
      <c r="L35">
        <f t="shared" si="3"/>
        <v>10000</v>
      </c>
      <c r="M35">
        <f t="shared" si="4"/>
        <v>13</v>
      </c>
      <c r="N35" t="e">
        <f>VLOOKUP($B35,'エントリー表（フィジーク）'!$B:$E,2)</f>
        <v>#N/A</v>
      </c>
      <c r="O35" t="e">
        <f>VLOOKUP($B35,'エントリー表（フィジーク）'!$B:$E,3)</f>
        <v>#N/A</v>
      </c>
      <c r="P35" t="e">
        <f>VLOOKUP($B35,'エントリー表（フィジーク）'!$B$3:$C$61,4)</f>
        <v>#N/A</v>
      </c>
      <c r="Q35">
        <f>VLOOKUP(M35,団体得点データ!B$3:C$42,2)</f>
        <v>8</v>
      </c>
    </row>
    <row r="36" spans="2:17" x14ac:dyDescent="0.55000000000000004">
      <c r="B36" s="1"/>
      <c r="J36" s="1">
        <f t="shared" si="1"/>
        <v>0</v>
      </c>
      <c r="K36">
        <f t="shared" si="2"/>
        <v>0</v>
      </c>
      <c r="L36">
        <f t="shared" si="3"/>
        <v>10000</v>
      </c>
      <c r="M36">
        <f t="shared" si="4"/>
        <v>13</v>
      </c>
      <c r="N36" t="e">
        <f>VLOOKUP($B36,'エントリー表（フィジーク）'!$B:$E,2)</f>
        <v>#N/A</v>
      </c>
      <c r="O36" t="e">
        <f>VLOOKUP($B36,'エントリー表（フィジーク）'!$B:$E,3)</f>
        <v>#N/A</v>
      </c>
      <c r="P36" t="e">
        <f>VLOOKUP($B36,'エントリー表（フィジーク）'!$B$3:$C$61,4)</f>
        <v>#N/A</v>
      </c>
      <c r="Q36">
        <f>VLOOKUP(M36,団体得点データ!B$3:C$42,2)</f>
        <v>8</v>
      </c>
    </row>
    <row r="37" spans="2:17" x14ac:dyDescent="0.55000000000000004">
      <c r="B37" s="1"/>
      <c r="J37" s="1">
        <f t="shared" si="1"/>
        <v>0</v>
      </c>
      <c r="K37">
        <f t="shared" si="2"/>
        <v>0</v>
      </c>
      <c r="L37">
        <f t="shared" si="3"/>
        <v>10000</v>
      </c>
      <c r="M37">
        <f t="shared" si="4"/>
        <v>13</v>
      </c>
      <c r="N37" t="e">
        <f>VLOOKUP($B37,'エントリー表（フィジーク）'!$B:$E,2)</f>
        <v>#N/A</v>
      </c>
      <c r="O37" t="e">
        <f>VLOOKUP($B37,'エントリー表（フィジーク）'!$B:$E,3)</f>
        <v>#N/A</v>
      </c>
      <c r="P37" t="e">
        <f>VLOOKUP($B37,'エントリー表（フィジーク）'!$B$3:$C$61,4)</f>
        <v>#N/A</v>
      </c>
      <c r="Q37">
        <f>VLOOKUP(M37,団体得点データ!B$3:C$42,2)</f>
        <v>8</v>
      </c>
    </row>
    <row r="38" spans="2:17" x14ac:dyDescent="0.55000000000000004">
      <c r="B38" s="1"/>
      <c r="J38" s="1">
        <f t="shared" si="1"/>
        <v>0</v>
      </c>
      <c r="K38">
        <f t="shared" si="2"/>
        <v>0</v>
      </c>
      <c r="L38">
        <f t="shared" si="3"/>
        <v>10000</v>
      </c>
      <c r="M38">
        <f t="shared" si="4"/>
        <v>13</v>
      </c>
      <c r="N38" t="e">
        <f>VLOOKUP($B38,'エントリー表（フィジーク）'!$B:$E,2)</f>
        <v>#N/A</v>
      </c>
      <c r="O38" t="e">
        <f>VLOOKUP($B38,'エントリー表（フィジーク）'!$B:$E,3)</f>
        <v>#N/A</v>
      </c>
      <c r="P38" t="e">
        <f>VLOOKUP($B38,'エントリー表（フィジーク）'!$B$3:$C$61,4)</f>
        <v>#N/A</v>
      </c>
      <c r="Q38">
        <f>VLOOKUP(M38,団体得点データ!B$3:C$42,2)</f>
        <v>8</v>
      </c>
    </row>
    <row r="39" spans="2:17" x14ac:dyDescent="0.55000000000000004">
      <c r="B39" s="1"/>
      <c r="J39" s="1">
        <f t="shared" si="1"/>
        <v>0</v>
      </c>
      <c r="K39">
        <f t="shared" si="2"/>
        <v>0</v>
      </c>
      <c r="L39">
        <f t="shared" si="3"/>
        <v>10000</v>
      </c>
      <c r="M39">
        <f t="shared" si="4"/>
        <v>13</v>
      </c>
      <c r="N39" t="e">
        <f>VLOOKUP($B39,'エントリー表（フィジーク）'!$B:$E,2)</f>
        <v>#N/A</v>
      </c>
      <c r="O39" t="e">
        <f>VLOOKUP($B39,'エントリー表（フィジーク）'!$B:$E,3)</f>
        <v>#N/A</v>
      </c>
      <c r="P39" t="e">
        <f>VLOOKUP($B39,'エントリー表（フィジーク）'!$B$3:$C$61,4)</f>
        <v>#N/A</v>
      </c>
      <c r="Q39">
        <f>VLOOKUP(M39,団体得点データ!B$3:C$42,2)</f>
        <v>8</v>
      </c>
    </row>
    <row r="40" spans="2:17" x14ac:dyDescent="0.55000000000000004">
      <c r="B40" s="1"/>
      <c r="J40" s="1">
        <f t="shared" si="1"/>
        <v>0</v>
      </c>
      <c r="K40">
        <f t="shared" si="2"/>
        <v>0</v>
      </c>
      <c r="L40">
        <f t="shared" si="3"/>
        <v>10000</v>
      </c>
      <c r="M40">
        <f t="shared" si="4"/>
        <v>13</v>
      </c>
      <c r="N40" t="e">
        <f>VLOOKUP($B40,'エントリー表（フィジーク）'!$B:$E,2)</f>
        <v>#N/A</v>
      </c>
      <c r="O40" t="e">
        <f>VLOOKUP($B40,'エントリー表（フィジーク）'!$B:$E,3)</f>
        <v>#N/A</v>
      </c>
      <c r="P40" t="e">
        <f>VLOOKUP($B40,'エントリー表（フィジーク）'!$B$3:$C$61,4)</f>
        <v>#N/A</v>
      </c>
      <c r="Q40">
        <f>VLOOKUP(M40,団体得点データ!B$3:C$42,2)</f>
        <v>8</v>
      </c>
    </row>
    <row r="41" spans="2:17" x14ac:dyDescent="0.55000000000000004">
      <c r="B41" s="1"/>
      <c r="J41" s="1">
        <f t="shared" si="1"/>
        <v>0</v>
      </c>
      <c r="K41">
        <f t="shared" si="2"/>
        <v>0</v>
      </c>
      <c r="L41">
        <f t="shared" si="3"/>
        <v>10000</v>
      </c>
      <c r="M41">
        <f t="shared" si="4"/>
        <v>13</v>
      </c>
      <c r="N41" t="e">
        <f>VLOOKUP($B41,'エントリー表（フィジーク）'!$B:$E,2)</f>
        <v>#N/A</v>
      </c>
      <c r="O41" t="e">
        <f>VLOOKUP($B41,'エントリー表（フィジーク）'!$B:$E,3)</f>
        <v>#N/A</v>
      </c>
      <c r="P41" t="e">
        <f>VLOOKUP($B41,'エントリー表（フィジーク）'!$B$3:$C$61,4)</f>
        <v>#N/A</v>
      </c>
      <c r="Q41">
        <f>VLOOKUP(M41,団体得点データ!B$3:C$42,2)</f>
        <v>8</v>
      </c>
    </row>
    <row r="42" spans="2:17" x14ac:dyDescent="0.55000000000000004">
      <c r="B42" s="1"/>
      <c r="J42" s="1">
        <f t="shared" si="1"/>
        <v>0</v>
      </c>
      <c r="K42">
        <f t="shared" si="2"/>
        <v>0</v>
      </c>
      <c r="L42">
        <f t="shared" si="3"/>
        <v>10000</v>
      </c>
      <c r="M42">
        <f t="shared" si="4"/>
        <v>13</v>
      </c>
      <c r="N42" t="e">
        <f>VLOOKUP($B42,'エントリー表（フィジーク）'!$B:$E,2)</f>
        <v>#N/A</v>
      </c>
      <c r="O42" t="e">
        <f>VLOOKUP($B42,'エントリー表（フィジーク）'!$B:$E,3)</f>
        <v>#N/A</v>
      </c>
      <c r="P42" t="e">
        <f>VLOOKUP($B42,'エントリー表（フィジーク）'!$B$3:$C$61,4)</f>
        <v>#N/A</v>
      </c>
      <c r="Q42">
        <f>VLOOKUP(M42,団体得点データ!B$3:C$42,2)</f>
        <v>8</v>
      </c>
    </row>
    <row r="43" spans="2:17" x14ac:dyDescent="0.55000000000000004">
      <c r="B43" s="1"/>
      <c r="J43" s="1">
        <f t="shared" si="1"/>
        <v>0</v>
      </c>
      <c r="K43">
        <f t="shared" si="2"/>
        <v>0</v>
      </c>
      <c r="L43">
        <f t="shared" si="3"/>
        <v>10000</v>
      </c>
      <c r="M43">
        <f t="shared" si="4"/>
        <v>13</v>
      </c>
      <c r="N43" t="e">
        <f>VLOOKUP($B43,'エントリー表（フィジーク）'!$B:$E,2)</f>
        <v>#N/A</v>
      </c>
      <c r="O43" t="e">
        <f>VLOOKUP($B43,'エントリー表（フィジーク）'!$B:$E,3)</f>
        <v>#N/A</v>
      </c>
      <c r="P43" t="e">
        <f>VLOOKUP($B43,'エントリー表（フィジーク）'!$B$3:$C$61,4)</f>
        <v>#N/A</v>
      </c>
      <c r="Q43">
        <f>VLOOKUP(M43,団体得点データ!B$3:C$42,2)</f>
        <v>8</v>
      </c>
    </row>
    <row r="44" spans="2:17" x14ac:dyDescent="0.55000000000000004">
      <c r="B44" s="1"/>
      <c r="J44" s="1">
        <f t="shared" si="1"/>
        <v>0</v>
      </c>
      <c r="K44">
        <f t="shared" si="2"/>
        <v>0</v>
      </c>
      <c r="L44">
        <f t="shared" si="3"/>
        <v>10000</v>
      </c>
      <c r="M44">
        <f t="shared" si="4"/>
        <v>13</v>
      </c>
      <c r="N44" t="e">
        <f>VLOOKUP($B44,'エントリー表（フィジーク）'!$B:$E,2)</f>
        <v>#N/A</v>
      </c>
      <c r="O44" t="e">
        <f>VLOOKUP($B44,'エントリー表（フィジーク）'!$B:$E,3)</f>
        <v>#N/A</v>
      </c>
      <c r="P44" t="e">
        <f>VLOOKUP($B44,'エントリー表（フィジーク）'!$B$3:$C$61,4)</f>
        <v>#N/A</v>
      </c>
      <c r="Q44">
        <f>VLOOKUP(M44,団体得点データ!B$3:C$42,2)</f>
        <v>8</v>
      </c>
    </row>
    <row r="45" spans="2:17" x14ac:dyDescent="0.55000000000000004">
      <c r="B45" s="1"/>
      <c r="J45" s="1">
        <f t="shared" si="1"/>
        <v>0</v>
      </c>
      <c r="K45">
        <f t="shared" si="2"/>
        <v>0</v>
      </c>
      <c r="L45">
        <f t="shared" si="3"/>
        <v>10000</v>
      </c>
      <c r="M45">
        <f t="shared" si="4"/>
        <v>13</v>
      </c>
      <c r="N45" t="e">
        <f>VLOOKUP($B45,'エントリー表（フィジーク）'!$B:$E,2)</f>
        <v>#N/A</v>
      </c>
      <c r="O45" t="e">
        <f>VLOOKUP($B45,'エントリー表（フィジーク）'!$B:$E,3)</f>
        <v>#N/A</v>
      </c>
      <c r="P45" t="e">
        <f>VLOOKUP($B45,'エントリー表（フィジーク）'!$B$3:$C$61,4)</f>
        <v>#N/A</v>
      </c>
      <c r="Q45">
        <f>VLOOKUP(M45,団体得点データ!B$3:C$42,2)</f>
        <v>8</v>
      </c>
    </row>
    <row r="46" spans="2:17" x14ac:dyDescent="0.55000000000000004">
      <c r="B46" s="1"/>
      <c r="J46" s="1">
        <f t="shared" si="1"/>
        <v>0</v>
      </c>
      <c r="K46">
        <f t="shared" si="2"/>
        <v>0</v>
      </c>
      <c r="L46">
        <f t="shared" si="3"/>
        <v>10000</v>
      </c>
      <c r="M46">
        <f t="shared" si="4"/>
        <v>13</v>
      </c>
      <c r="N46" t="e">
        <f>VLOOKUP($B46,'エントリー表（フィジーク）'!$B:$E,2)</f>
        <v>#N/A</v>
      </c>
      <c r="O46" t="e">
        <f>VLOOKUP($B46,'エントリー表（フィジーク）'!$B:$E,3)</f>
        <v>#N/A</v>
      </c>
      <c r="P46" t="e">
        <f>VLOOKUP($B46,'エントリー表（フィジーク）'!$B$3:$C$61,4)</f>
        <v>#N/A</v>
      </c>
      <c r="Q46">
        <f>VLOOKUP(M46,団体得点データ!B$3:C$42,2)</f>
        <v>8</v>
      </c>
    </row>
    <row r="47" spans="2:17" x14ac:dyDescent="0.55000000000000004">
      <c r="B47" s="1"/>
      <c r="J47" s="1">
        <f t="shared" si="1"/>
        <v>0</v>
      </c>
      <c r="K47">
        <f t="shared" si="2"/>
        <v>0</v>
      </c>
      <c r="L47">
        <f t="shared" si="3"/>
        <v>10000</v>
      </c>
      <c r="M47">
        <f t="shared" si="4"/>
        <v>13</v>
      </c>
      <c r="N47" t="e">
        <f>VLOOKUP($B47,'エントリー表（フィジーク）'!$B:$E,2)</f>
        <v>#N/A</v>
      </c>
      <c r="O47" t="e">
        <f>VLOOKUP($B47,'エントリー表（フィジーク）'!$B:$E,3)</f>
        <v>#N/A</v>
      </c>
      <c r="P47" t="e">
        <f>VLOOKUP($B47,'エントリー表（フィジーク）'!$B$3:$C$61,4)</f>
        <v>#N/A</v>
      </c>
      <c r="Q47">
        <f>VLOOKUP(M47,団体得点データ!B$3:C$42,2)</f>
        <v>8</v>
      </c>
    </row>
    <row r="48" spans="2:17" x14ac:dyDescent="0.55000000000000004">
      <c r="B48" s="1"/>
      <c r="J48" s="1">
        <f t="shared" si="1"/>
        <v>0</v>
      </c>
      <c r="K48">
        <f t="shared" si="2"/>
        <v>0</v>
      </c>
      <c r="L48">
        <f t="shared" si="3"/>
        <v>10000</v>
      </c>
      <c r="M48">
        <f t="shared" si="4"/>
        <v>13</v>
      </c>
      <c r="N48" t="e">
        <f>VLOOKUP($B48,'エントリー表（フィジーク）'!$B:$E,2)</f>
        <v>#N/A</v>
      </c>
      <c r="O48" t="e">
        <f>VLOOKUP($B48,'エントリー表（フィジーク）'!$B:$E,3)</f>
        <v>#N/A</v>
      </c>
      <c r="P48" t="e">
        <f>VLOOKUP($B48,'エントリー表（フィジーク）'!$B$3:$C$61,4)</f>
        <v>#N/A</v>
      </c>
      <c r="Q48">
        <f>VLOOKUP(M48,団体得点データ!B$3:C$42,2)</f>
        <v>8</v>
      </c>
    </row>
    <row r="49" spans="2:17" x14ac:dyDescent="0.55000000000000004">
      <c r="B49" s="1"/>
      <c r="J49" s="1">
        <f t="shared" si="1"/>
        <v>0</v>
      </c>
      <c r="K49">
        <f t="shared" si="2"/>
        <v>0</v>
      </c>
      <c r="L49">
        <f t="shared" si="3"/>
        <v>10000</v>
      </c>
      <c r="M49">
        <f t="shared" si="4"/>
        <v>13</v>
      </c>
      <c r="N49" t="e">
        <f>VLOOKUP($B49,'エントリー表（フィジーク）'!$B:$E,2)</f>
        <v>#N/A</v>
      </c>
      <c r="O49" t="e">
        <f>VLOOKUP($B49,'エントリー表（フィジーク）'!$B:$E,3)</f>
        <v>#N/A</v>
      </c>
      <c r="P49" t="e">
        <f>VLOOKUP($B49,'エントリー表（フィジーク）'!$B$3:$C$61,4)</f>
        <v>#N/A</v>
      </c>
      <c r="Q49">
        <f>VLOOKUP(M49,団体得点データ!B$3:C$42,2)</f>
        <v>8</v>
      </c>
    </row>
    <row r="50" spans="2:17" x14ac:dyDescent="0.55000000000000004">
      <c r="B50" s="1"/>
      <c r="J50" s="1">
        <f t="shared" si="1"/>
        <v>0</v>
      </c>
      <c r="K50">
        <f t="shared" si="2"/>
        <v>0</v>
      </c>
      <c r="L50">
        <f t="shared" si="3"/>
        <v>10000</v>
      </c>
      <c r="M50">
        <f t="shared" si="4"/>
        <v>13</v>
      </c>
      <c r="N50" t="e">
        <f>VLOOKUP($B50,'エントリー表（フィジーク）'!$B:$E,2)</f>
        <v>#N/A</v>
      </c>
      <c r="O50" t="e">
        <f>VLOOKUP($B50,'エントリー表（フィジーク）'!$B:$E,3)</f>
        <v>#N/A</v>
      </c>
      <c r="P50" t="e">
        <f>VLOOKUP($B50,'エントリー表（フィジーク）'!$B$3:$C$61,4)</f>
        <v>#N/A</v>
      </c>
      <c r="Q50">
        <f>VLOOKUP(M50,団体得点データ!B$3:C$42,2)</f>
        <v>8</v>
      </c>
    </row>
    <row r="51" spans="2:17" x14ac:dyDescent="0.55000000000000004">
      <c r="B51" s="1"/>
      <c r="J51" s="1">
        <f t="shared" si="1"/>
        <v>0</v>
      </c>
      <c r="K51">
        <f t="shared" si="2"/>
        <v>0</v>
      </c>
      <c r="L51">
        <f t="shared" si="3"/>
        <v>10000</v>
      </c>
      <c r="M51">
        <f t="shared" si="4"/>
        <v>13</v>
      </c>
      <c r="N51" t="e">
        <f>VLOOKUP($B51,'エントリー表（フィジーク）'!$B:$E,2)</f>
        <v>#N/A</v>
      </c>
      <c r="O51" t="e">
        <f>VLOOKUP($B51,'エントリー表（フィジーク）'!$B:$E,3)</f>
        <v>#N/A</v>
      </c>
      <c r="P51" t="e">
        <f>VLOOKUP($B51,'エントリー表（フィジーク）'!$B$3:$C$61,4)</f>
        <v>#N/A</v>
      </c>
      <c r="Q51">
        <f>VLOOKUP(M51,団体得点データ!B$3:C$42,2)</f>
        <v>8</v>
      </c>
    </row>
    <row r="52" spans="2:17" x14ac:dyDescent="0.55000000000000004">
      <c r="B52" s="1"/>
      <c r="J52" s="1">
        <f t="shared" si="1"/>
        <v>0</v>
      </c>
      <c r="K52">
        <f t="shared" si="2"/>
        <v>0</v>
      </c>
      <c r="L52">
        <f t="shared" si="3"/>
        <v>10000</v>
      </c>
      <c r="M52">
        <f t="shared" si="4"/>
        <v>13</v>
      </c>
      <c r="N52" t="e">
        <f>VLOOKUP($B52,'エントリー表（フィジーク）'!$B:$E,2)</f>
        <v>#N/A</v>
      </c>
      <c r="O52" t="e">
        <f>VLOOKUP($B52,'エントリー表（フィジーク）'!$B:$E,3)</f>
        <v>#N/A</v>
      </c>
      <c r="P52" t="e">
        <f>VLOOKUP($B52,'エントリー表（フィジーク）'!$B$3:$C$61,4)</f>
        <v>#N/A</v>
      </c>
      <c r="Q52">
        <f>VLOOKUP(M52,団体得点データ!B$3:C$42,2)</f>
        <v>8</v>
      </c>
    </row>
    <row r="53" spans="2:17" x14ac:dyDescent="0.55000000000000004">
      <c r="B53" s="1"/>
      <c r="J53" s="1">
        <f t="shared" si="1"/>
        <v>0</v>
      </c>
      <c r="K53">
        <f t="shared" si="2"/>
        <v>0</v>
      </c>
      <c r="L53">
        <f t="shared" si="3"/>
        <v>10000</v>
      </c>
      <c r="M53">
        <f t="shared" si="4"/>
        <v>13</v>
      </c>
      <c r="N53" t="e">
        <f>VLOOKUP($B53,'エントリー表（フィジーク）'!$B:$E,2)</f>
        <v>#N/A</v>
      </c>
      <c r="O53" t="e">
        <f>VLOOKUP($B53,'エントリー表（フィジーク）'!$B:$E,3)</f>
        <v>#N/A</v>
      </c>
      <c r="P53" t="e">
        <f>VLOOKUP($B53,'エントリー表（フィジーク）'!$B$3:$C$61,4)</f>
        <v>#N/A</v>
      </c>
      <c r="Q53">
        <f>VLOOKUP(M53,団体得点データ!B$3:C$42,2)</f>
        <v>8</v>
      </c>
    </row>
    <row r="54" spans="2:17" x14ac:dyDescent="0.55000000000000004">
      <c r="B54" s="1"/>
      <c r="J54" s="1">
        <f t="shared" si="1"/>
        <v>0</v>
      </c>
      <c r="K54">
        <f t="shared" si="2"/>
        <v>0</v>
      </c>
      <c r="L54">
        <f t="shared" si="3"/>
        <v>10000</v>
      </c>
      <c r="M54">
        <f t="shared" si="4"/>
        <v>13</v>
      </c>
      <c r="N54" t="e">
        <f>VLOOKUP($B54,'エントリー表（フィジーク）'!$B:$E,2)</f>
        <v>#N/A</v>
      </c>
      <c r="O54" t="e">
        <f>VLOOKUP($B54,'エントリー表（フィジーク）'!$B:$E,3)</f>
        <v>#N/A</v>
      </c>
      <c r="P54" t="e">
        <f>VLOOKUP($B54,'エントリー表（フィジーク）'!$B$3:$C$61,4)</f>
        <v>#N/A</v>
      </c>
      <c r="Q54">
        <f>VLOOKUP(M54,団体得点データ!B$3:C$42,2)</f>
        <v>8</v>
      </c>
    </row>
    <row r="55" spans="2:17" x14ac:dyDescent="0.55000000000000004">
      <c r="B55" s="1"/>
      <c r="J55" s="1">
        <f t="shared" si="1"/>
        <v>0</v>
      </c>
      <c r="K55">
        <f t="shared" si="2"/>
        <v>0</v>
      </c>
      <c r="L55">
        <f t="shared" si="3"/>
        <v>10000</v>
      </c>
      <c r="M55">
        <f t="shared" si="4"/>
        <v>13</v>
      </c>
      <c r="N55" t="e">
        <f>VLOOKUP($B55,'エントリー表（フィジーク）'!$B:$E,2)</f>
        <v>#N/A</v>
      </c>
      <c r="O55" t="e">
        <f>VLOOKUP($B55,'エントリー表（フィジーク）'!$B:$E,3)</f>
        <v>#N/A</v>
      </c>
      <c r="P55" t="e">
        <f>VLOOKUP($B55,'エントリー表（フィジーク）'!$B$3:$C$61,4)</f>
        <v>#N/A</v>
      </c>
      <c r="Q55">
        <f>VLOOKUP(M55,団体得点データ!B$3:C$42,2)</f>
        <v>8</v>
      </c>
    </row>
    <row r="56" spans="2:17" x14ac:dyDescent="0.55000000000000004">
      <c r="B56" s="1"/>
      <c r="J56" s="1">
        <f t="shared" si="1"/>
        <v>0</v>
      </c>
      <c r="K56">
        <f t="shared" si="2"/>
        <v>0</v>
      </c>
      <c r="L56">
        <f t="shared" si="3"/>
        <v>10000</v>
      </c>
      <c r="M56">
        <f t="shared" si="4"/>
        <v>13</v>
      </c>
      <c r="N56" t="e">
        <f>VLOOKUP($B56,'エントリー表（フィジーク）'!$B:$E,2)</f>
        <v>#N/A</v>
      </c>
      <c r="O56" t="e">
        <f>VLOOKUP($B56,'エントリー表（フィジーク）'!$B:$E,3)</f>
        <v>#N/A</v>
      </c>
      <c r="P56" t="e">
        <f>VLOOKUP($B56,'エントリー表（フィジーク）'!$B$3:$C$61,4)</f>
        <v>#N/A</v>
      </c>
      <c r="Q56">
        <f>VLOOKUP(M56,団体得点データ!B$3:C$42,2)</f>
        <v>8</v>
      </c>
    </row>
    <row r="57" spans="2:17" x14ac:dyDescent="0.55000000000000004">
      <c r="B57" s="1"/>
      <c r="J57" s="1">
        <f t="shared" si="1"/>
        <v>0</v>
      </c>
      <c r="K57">
        <f t="shared" si="2"/>
        <v>0</v>
      </c>
      <c r="L57">
        <f t="shared" si="3"/>
        <v>10000</v>
      </c>
      <c r="M57">
        <f t="shared" si="4"/>
        <v>13</v>
      </c>
      <c r="N57" t="e">
        <f>VLOOKUP($B57,'エントリー表（フィジーク）'!$B:$E,2)</f>
        <v>#N/A</v>
      </c>
      <c r="O57" t="e">
        <f>VLOOKUP($B57,'エントリー表（フィジーク）'!$B:$E,3)</f>
        <v>#N/A</v>
      </c>
      <c r="P57" t="e">
        <f>VLOOKUP($B57,'エントリー表（フィジーク）'!$B$3:$C$61,4)</f>
        <v>#N/A</v>
      </c>
      <c r="Q57">
        <f>VLOOKUP(M57,団体得点データ!B$3:C$42,2)</f>
        <v>8</v>
      </c>
    </row>
    <row r="58" spans="2:17" x14ac:dyDescent="0.55000000000000004">
      <c r="B58" s="1"/>
      <c r="J58" s="1">
        <f t="shared" si="1"/>
        <v>0</v>
      </c>
      <c r="K58">
        <f t="shared" si="2"/>
        <v>0</v>
      </c>
      <c r="L58">
        <f t="shared" si="3"/>
        <v>10000</v>
      </c>
      <c r="M58">
        <f t="shared" si="4"/>
        <v>13</v>
      </c>
      <c r="N58" t="e">
        <f>VLOOKUP($B58,'エントリー表（フィジーク）'!$B:$E,2)</f>
        <v>#N/A</v>
      </c>
      <c r="O58" t="e">
        <f>VLOOKUP($B58,'エントリー表（フィジーク）'!$B:$E,3)</f>
        <v>#N/A</v>
      </c>
      <c r="P58" t="e">
        <f>VLOOKUP($B58,'エントリー表（フィジーク）'!$B$3:$C$61,4)</f>
        <v>#N/A</v>
      </c>
      <c r="Q58">
        <f>VLOOKUP(M58,団体得点データ!B$3:C$42,2)</f>
        <v>8</v>
      </c>
    </row>
    <row r="59" spans="2:17" x14ac:dyDescent="0.55000000000000004">
      <c r="B59" s="1"/>
      <c r="J59" s="1">
        <f t="shared" si="1"/>
        <v>0</v>
      </c>
      <c r="K59">
        <f t="shared" si="2"/>
        <v>0</v>
      </c>
      <c r="L59">
        <f t="shared" si="3"/>
        <v>10000</v>
      </c>
      <c r="M59">
        <f t="shared" si="4"/>
        <v>13</v>
      </c>
      <c r="N59" t="e">
        <f>VLOOKUP($B59,'エントリー表（フィジーク）'!$B:$E,2)</f>
        <v>#N/A</v>
      </c>
      <c r="O59" t="e">
        <f>VLOOKUP($B59,'エントリー表（フィジーク）'!$B:$E,3)</f>
        <v>#N/A</v>
      </c>
      <c r="P59" t="e">
        <f>VLOOKUP($B59,'エントリー表（フィジーク）'!$B$3:$C$61,4)</f>
        <v>#N/A</v>
      </c>
      <c r="Q59">
        <f>VLOOKUP(M59,団体得点データ!B$3:C$42,2)</f>
        <v>8</v>
      </c>
    </row>
    <row r="60" spans="2:17" x14ac:dyDescent="0.55000000000000004">
      <c r="B60" s="1"/>
      <c r="J60" s="1">
        <f t="shared" si="1"/>
        <v>0</v>
      </c>
      <c r="K60">
        <f t="shared" si="2"/>
        <v>0</v>
      </c>
      <c r="L60">
        <f t="shared" si="3"/>
        <v>10000</v>
      </c>
      <c r="M60">
        <f t="shared" si="4"/>
        <v>13</v>
      </c>
      <c r="N60" t="e">
        <f>VLOOKUP($B60,'エントリー表（フィジーク）'!$B:$E,2)</f>
        <v>#N/A</v>
      </c>
      <c r="O60" t="e">
        <f>VLOOKUP($B60,'エントリー表（フィジーク）'!$B:$E,3)</f>
        <v>#N/A</v>
      </c>
      <c r="P60" t="e">
        <f>VLOOKUP($B60,'エントリー表（フィジーク）'!$B$3:$C$61,4)</f>
        <v>#N/A</v>
      </c>
      <c r="Q60">
        <f>VLOOKUP(M60,団体得点データ!B$3:C$42,2)</f>
        <v>8</v>
      </c>
    </row>
    <row r="61" spans="2:17" x14ac:dyDescent="0.55000000000000004">
      <c r="B61" s="1"/>
      <c r="J61" s="1">
        <f t="shared" si="1"/>
        <v>0</v>
      </c>
      <c r="K61">
        <f t="shared" si="2"/>
        <v>0</v>
      </c>
      <c r="L61">
        <f t="shared" si="3"/>
        <v>10000</v>
      </c>
      <c r="M61">
        <f t="shared" si="4"/>
        <v>13</v>
      </c>
      <c r="N61" t="e">
        <f>VLOOKUP($B61,'エントリー表（フィジーク）'!$B:$E,2)</f>
        <v>#N/A</v>
      </c>
      <c r="O61" t="e">
        <f>VLOOKUP($B61,'エントリー表（フィジーク）'!$B:$E,3)</f>
        <v>#N/A</v>
      </c>
      <c r="P61" t="e">
        <f>VLOOKUP($B61,'エントリー表（フィジーク）'!$B$3:$C$61,4)</f>
        <v>#N/A</v>
      </c>
      <c r="Q61">
        <f>VLOOKUP(M61,団体得点データ!B$3:C$42,2)</f>
        <v>8</v>
      </c>
    </row>
    <row r="62" spans="2:17" x14ac:dyDescent="0.55000000000000004">
      <c r="B62" s="1"/>
      <c r="J62" s="1">
        <f t="shared" si="1"/>
        <v>0</v>
      </c>
      <c r="K62">
        <f t="shared" si="2"/>
        <v>0</v>
      </c>
      <c r="L62">
        <f t="shared" si="3"/>
        <v>10000</v>
      </c>
      <c r="M62">
        <f t="shared" si="4"/>
        <v>13</v>
      </c>
      <c r="N62" t="e">
        <f>VLOOKUP($B62,'エントリー表（フィジーク）'!$B:$E,2)</f>
        <v>#N/A</v>
      </c>
      <c r="O62" t="e">
        <f>VLOOKUP($B62,'エントリー表（フィジーク）'!$B:$E,3)</f>
        <v>#N/A</v>
      </c>
      <c r="P62" t="e">
        <f>VLOOKUP($B62,'エントリー表（フィジーク）'!$B$3:$C$61,4)</f>
        <v>#N/A</v>
      </c>
      <c r="Q62">
        <f>VLOOKUP(M62,団体得点データ!B$3:C$42,2)</f>
        <v>8</v>
      </c>
    </row>
    <row r="63" spans="2:17" x14ac:dyDescent="0.55000000000000004">
      <c r="B63" s="1"/>
      <c r="J63" s="1">
        <f t="shared" si="1"/>
        <v>0</v>
      </c>
      <c r="K63">
        <f t="shared" si="2"/>
        <v>0</v>
      </c>
      <c r="L63">
        <f t="shared" si="3"/>
        <v>10000</v>
      </c>
      <c r="M63">
        <f t="shared" si="4"/>
        <v>13</v>
      </c>
      <c r="N63" t="e">
        <f>VLOOKUP($B63,'エントリー表（フィジーク）'!$B:$E,2)</f>
        <v>#N/A</v>
      </c>
      <c r="O63" t="e">
        <f>VLOOKUP($B63,'エントリー表（フィジーク）'!$B:$E,3)</f>
        <v>#N/A</v>
      </c>
      <c r="P63" t="e">
        <f>VLOOKUP($B63,'エントリー表（フィジーク）'!$B$3:$C$61,4)</f>
        <v>#N/A</v>
      </c>
      <c r="Q63">
        <f>VLOOKUP(M63,団体得点データ!B$3:C$42,2)</f>
        <v>8</v>
      </c>
    </row>
    <row r="64" spans="2:17" x14ac:dyDescent="0.55000000000000004">
      <c r="B64" s="1"/>
      <c r="J64" s="1">
        <f t="shared" si="1"/>
        <v>0</v>
      </c>
      <c r="K64">
        <f t="shared" si="2"/>
        <v>0</v>
      </c>
      <c r="L64">
        <f t="shared" si="3"/>
        <v>10000</v>
      </c>
      <c r="M64">
        <f t="shared" si="4"/>
        <v>13</v>
      </c>
      <c r="N64" t="e">
        <f>VLOOKUP($B64,'エントリー表（フィジーク）'!$B:$E,2)</f>
        <v>#N/A</v>
      </c>
      <c r="O64" t="e">
        <f>VLOOKUP($B64,'エントリー表（フィジーク）'!$B:$E,3)</f>
        <v>#N/A</v>
      </c>
      <c r="P64" t="e">
        <f>VLOOKUP($B64,'エントリー表（フィジーク）'!$B$3:$C$61,4)</f>
        <v>#N/A</v>
      </c>
      <c r="Q64">
        <f>VLOOKUP(M64,団体得点データ!B$3:C$42,2)</f>
        <v>8</v>
      </c>
    </row>
    <row r="65" spans="2:17" x14ac:dyDescent="0.55000000000000004">
      <c r="B65" s="1"/>
      <c r="J65" s="1">
        <f t="shared" si="1"/>
        <v>0</v>
      </c>
      <c r="K65">
        <f t="shared" si="2"/>
        <v>0</v>
      </c>
      <c r="L65">
        <f t="shared" si="3"/>
        <v>10000</v>
      </c>
      <c r="M65">
        <f t="shared" si="4"/>
        <v>13</v>
      </c>
      <c r="N65" t="e">
        <f>VLOOKUP($B65,'エントリー表（フィジーク）'!$B:$E,2)</f>
        <v>#N/A</v>
      </c>
      <c r="O65" t="e">
        <f>VLOOKUP($B65,'エントリー表（フィジーク）'!$B:$E,3)</f>
        <v>#N/A</v>
      </c>
      <c r="P65" t="e">
        <f>VLOOKUP($B65,'エントリー表（フィジーク）'!$B$3:$C$61,4)</f>
        <v>#N/A</v>
      </c>
      <c r="Q65">
        <f>VLOOKUP(M65,団体得点データ!B$3:C$42,2)</f>
        <v>8</v>
      </c>
    </row>
    <row r="66" spans="2:17" x14ac:dyDescent="0.55000000000000004">
      <c r="B66" s="1"/>
      <c r="J66" s="1">
        <f t="shared" si="1"/>
        <v>0</v>
      </c>
      <c r="K66">
        <f t="shared" si="2"/>
        <v>0</v>
      </c>
      <c r="L66">
        <f t="shared" si="3"/>
        <v>10000</v>
      </c>
      <c r="M66">
        <f t="shared" si="4"/>
        <v>13</v>
      </c>
      <c r="N66" t="e">
        <f>VLOOKUP($B66,'エントリー表（フィジーク）'!$B:$E,2)</f>
        <v>#N/A</v>
      </c>
      <c r="O66" t="e">
        <f>VLOOKUP($B66,'エントリー表（フィジーク）'!$B:$E,3)</f>
        <v>#N/A</v>
      </c>
      <c r="P66" t="e">
        <f>VLOOKUP($B66,'エントリー表（フィジーク）'!$B$3:$C$61,4)</f>
        <v>#N/A</v>
      </c>
      <c r="Q66">
        <f>VLOOKUP(M66,団体得点データ!B$3:C$42,2)</f>
        <v>8</v>
      </c>
    </row>
    <row r="67" spans="2:17" x14ac:dyDescent="0.55000000000000004">
      <c r="B67" s="1"/>
      <c r="J67" s="1">
        <f t="shared" si="1"/>
        <v>0</v>
      </c>
      <c r="K67">
        <f t="shared" si="2"/>
        <v>0</v>
      </c>
      <c r="L67">
        <f t="shared" si="3"/>
        <v>10000</v>
      </c>
      <c r="M67">
        <f t="shared" si="4"/>
        <v>13</v>
      </c>
      <c r="N67" t="e">
        <f>VLOOKUP($B67,'エントリー表（フィジーク）'!$B:$E,2)</f>
        <v>#N/A</v>
      </c>
      <c r="O67" t="e">
        <f>VLOOKUP($B67,'エントリー表（フィジーク）'!$B:$E,3)</f>
        <v>#N/A</v>
      </c>
      <c r="P67" t="e">
        <f>VLOOKUP($B67,'エントリー表（フィジーク）'!$B$3:$C$61,4)</f>
        <v>#N/A</v>
      </c>
      <c r="Q67">
        <f>VLOOKUP(M67,団体得点データ!B$3:C$42,2)</f>
        <v>8</v>
      </c>
    </row>
    <row r="68" spans="2:17" x14ac:dyDescent="0.55000000000000004">
      <c r="B68" s="1"/>
      <c r="J68" s="1">
        <f t="shared" si="1"/>
        <v>0</v>
      </c>
      <c r="K68">
        <f t="shared" si="2"/>
        <v>0</v>
      </c>
      <c r="L68">
        <f t="shared" si="3"/>
        <v>10000</v>
      </c>
      <c r="M68">
        <f t="shared" si="4"/>
        <v>13</v>
      </c>
      <c r="N68" t="e">
        <f>VLOOKUP($B68,'エントリー表（フィジーク）'!$B:$E,2)</f>
        <v>#N/A</v>
      </c>
      <c r="O68" t="e">
        <f>VLOOKUP($B68,'エントリー表（フィジーク）'!$B:$E,3)</f>
        <v>#N/A</v>
      </c>
      <c r="P68" t="e">
        <f>VLOOKUP($B68,'エントリー表（フィジーク）'!$B$3:$C$61,4)</f>
        <v>#N/A</v>
      </c>
      <c r="Q68">
        <f>VLOOKUP(M68,団体得点データ!B$3:C$42,2)</f>
        <v>8</v>
      </c>
    </row>
    <row r="69" spans="2:17" x14ac:dyDescent="0.55000000000000004">
      <c r="B69" s="1"/>
      <c r="J69" s="1">
        <f t="shared" ref="J69:J132" si="5">SUM(C69:I69)-MIN(C69:I69)-MAX(C69:I69)</f>
        <v>0</v>
      </c>
      <c r="K69">
        <f t="shared" ref="K69:K132" si="6">SUM(C69:I69)</f>
        <v>0</v>
      </c>
      <c r="L69">
        <f t="shared" ref="L69:L132" si="7">IF(K69=0, 10000, J69+K69/1000)</f>
        <v>10000</v>
      </c>
      <c r="M69">
        <f t="shared" ref="M69:M132" si="8">_xlfn.RANK.EQ(L69, L$5:L$476, 1)</f>
        <v>13</v>
      </c>
      <c r="N69" t="e">
        <f>VLOOKUP($B69,'エントリー表（フィジーク）'!$B:$E,2)</f>
        <v>#N/A</v>
      </c>
      <c r="O69" t="e">
        <f>VLOOKUP($B69,'エントリー表（フィジーク）'!$B:$E,3)</f>
        <v>#N/A</v>
      </c>
      <c r="P69" t="e">
        <f>VLOOKUP($B69,'エントリー表（フィジーク）'!$B$3:$C$61,4)</f>
        <v>#N/A</v>
      </c>
      <c r="Q69">
        <f>VLOOKUP(M69,団体得点データ!B$3:C$42,2)</f>
        <v>8</v>
      </c>
    </row>
    <row r="70" spans="2:17" x14ac:dyDescent="0.55000000000000004">
      <c r="B70" s="1"/>
      <c r="J70" s="1">
        <f t="shared" si="5"/>
        <v>0</v>
      </c>
      <c r="K70">
        <f t="shared" si="6"/>
        <v>0</v>
      </c>
      <c r="L70">
        <f t="shared" si="7"/>
        <v>10000</v>
      </c>
      <c r="M70">
        <f t="shared" si="8"/>
        <v>13</v>
      </c>
      <c r="N70" t="e">
        <f>VLOOKUP($B70,'エントリー表（フィジーク）'!$B:$E,2)</f>
        <v>#N/A</v>
      </c>
      <c r="O70" t="e">
        <f>VLOOKUP($B70,'エントリー表（フィジーク）'!$B:$E,3)</f>
        <v>#N/A</v>
      </c>
      <c r="P70" t="e">
        <f>VLOOKUP($B70,'エントリー表（フィジーク）'!$B$3:$C$61,4)</f>
        <v>#N/A</v>
      </c>
      <c r="Q70">
        <f>VLOOKUP(M70,団体得点データ!B$3:C$42,2)</f>
        <v>8</v>
      </c>
    </row>
    <row r="71" spans="2:17" x14ac:dyDescent="0.55000000000000004">
      <c r="B71" s="1"/>
      <c r="J71" s="1">
        <f t="shared" si="5"/>
        <v>0</v>
      </c>
      <c r="K71">
        <f t="shared" si="6"/>
        <v>0</v>
      </c>
      <c r="L71">
        <f t="shared" si="7"/>
        <v>10000</v>
      </c>
      <c r="M71">
        <f t="shared" si="8"/>
        <v>13</v>
      </c>
      <c r="N71" t="e">
        <f>VLOOKUP($B71,'エントリー表（フィジーク）'!$B:$E,2)</f>
        <v>#N/A</v>
      </c>
      <c r="O71" t="e">
        <f>VLOOKUP($B71,'エントリー表（フィジーク）'!$B:$E,3)</f>
        <v>#N/A</v>
      </c>
      <c r="P71" t="e">
        <f>VLOOKUP($B71,'エントリー表（フィジーク）'!$B$3:$C$61,4)</f>
        <v>#N/A</v>
      </c>
      <c r="Q71">
        <f>VLOOKUP(M71,団体得点データ!B$3:C$42,2)</f>
        <v>8</v>
      </c>
    </row>
    <row r="72" spans="2:17" x14ac:dyDescent="0.55000000000000004">
      <c r="B72" s="1"/>
      <c r="J72" s="1">
        <f t="shared" si="5"/>
        <v>0</v>
      </c>
      <c r="K72">
        <f t="shared" si="6"/>
        <v>0</v>
      </c>
      <c r="L72">
        <f t="shared" si="7"/>
        <v>10000</v>
      </c>
      <c r="M72">
        <f t="shared" si="8"/>
        <v>13</v>
      </c>
      <c r="N72" t="e">
        <f>VLOOKUP($B72,'エントリー表（フィジーク）'!$B:$E,2)</f>
        <v>#N/A</v>
      </c>
      <c r="O72" t="e">
        <f>VLOOKUP($B72,'エントリー表（フィジーク）'!$B:$E,3)</f>
        <v>#N/A</v>
      </c>
      <c r="P72" t="e">
        <f>VLOOKUP($B72,'エントリー表（フィジーク）'!$B$3:$C$61,4)</f>
        <v>#N/A</v>
      </c>
      <c r="Q72">
        <f>VLOOKUP(M72,団体得点データ!B$3:C$42,2)</f>
        <v>8</v>
      </c>
    </row>
    <row r="73" spans="2:17" x14ac:dyDescent="0.55000000000000004">
      <c r="B73" s="1"/>
      <c r="J73" s="1">
        <f t="shared" si="5"/>
        <v>0</v>
      </c>
      <c r="K73">
        <f t="shared" si="6"/>
        <v>0</v>
      </c>
      <c r="L73">
        <f t="shared" si="7"/>
        <v>10000</v>
      </c>
      <c r="M73">
        <f t="shared" si="8"/>
        <v>13</v>
      </c>
      <c r="N73" t="e">
        <f>VLOOKUP($B73,'エントリー表（フィジーク）'!$B:$E,2)</f>
        <v>#N/A</v>
      </c>
      <c r="O73" t="e">
        <f>VLOOKUP($B73,'エントリー表（フィジーク）'!$B:$E,3)</f>
        <v>#N/A</v>
      </c>
      <c r="P73" t="e">
        <f>VLOOKUP($B73,'エントリー表（フィジーク）'!$B$3:$C$61,4)</f>
        <v>#N/A</v>
      </c>
      <c r="Q73">
        <f>VLOOKUP(M73,団体得点データ!B$3:C$42,2)</f>
        <v>8</v>
      </c>
    </row>
    <row r="74" spans="2:17" x14ac:dyDescent="0.55000000000000004">
      <c r="B74" s="1"/>
      <c r="J74" s="1">
        <f t="shared" si="5"/>
        <v>0</v>
      </c>
      <c r="K74">
        <f t="shared" si="6"/>
        <v>0</v>
      </c>
      <c r="L74">
        <f t="shared" si="7"/>
        <v>10000</v>
      </c>
      <c r="M74">
        <f t="shared" si="8"/>
        <v>13</v>
      </c>
      <c r="N74" t="e">
        <f>VLOOKUP($B74,'エントリー表（フィジーク）'!$B:$E,2)</f>
        <v>#N/A</v>
      </c>
      <c r="O74" t="e">
        <f>VLOOKUP($B74,'エントリー表（フィジーク）'!$B:$E,3)</f>
        <v>#N/A</v>
      </c>
      <c r="P74" t="e">
        <f>VLOOKUP($B74,'エントリー表（フィジーク）'!$B$3:$C$61,4)</f>
        <v>#N/A</v>
      </c>
      <c r="Q74">
        <f>VLOOKUP(M74,団体得点データ!B$3:C$42,2)</f>
        <v>8</v>
      </c>
    </row>
    <row r="75" spans="2:17" x14ac:dyDescent="0.55000000000000004">
      <c r="B75" s="1"/>
      <c r="J75" s="1">
        <f t="shared" si="5"/>
        <v>0</v>
      </c>
      <c r="K75">
        <f t="shared" si="6"/>
        <v>0</v>
      </c>
      <c r="L75">
        <f t="shared" si="7"/>
        <v>10000</v>
      </c>
      <c r="M75">
        <f t="shared" si="8"/>
        <v>13</v>
      </c>
      <c r="N75" t="e">
        <f>VLOOKUP($B75,'エントリー表（フィジーク）'!$B:$E,2)</f>
        <v>#N/A</v>
      </c>
      <c r="O75" t="e">
        <f>VLOOKUP($B75,'エントリー表（フィジーク）'!$B:$E,3)</f>
        <v>#N/A</v>
      </c>
      <c r="P75" t="e">
        <f>VLOOKUP($B75,'エントリー表（フィジーク）'!$B$3:$C$61,4)</f>
        <v>#N/A</v>
      </c>
      <c r="Q75">
        <f>VLOOKUP(M75,団体得点データ!B$3:C$42,2)</f>
        <v>8</v>
      </c>
    </row>
    <row r="76" spans="2:17" x14ac:dyDescent="0.55000000000000004">
      <c r="B76" s="1"/>
      <c r="J76" s="1">
        <f t="shared" si="5"/>
        <v>0</v>
      </c>
      <c r="K76">
        <f t="shared" si="6"/>
        <v>0</v>
      </c>
      <c r="L76">
        <f t="shared" si="7"/>
        <v>10000</v>
      </c>
      <c r="M76">
        <f t="shared" si="8"/>
        <v>13</v>
      </c>
      <c r="N76" t="e">
        <f>VLOOKUP($B76,'エントリー表（フィジーク）'!$B:$E,2)</f>
        <v>#N/A</v>
      </c>
      <c r="O76" t="e">
        <f>VLOOKUP($B76,'エントリー表（フィジーク）'!$B:$E,3)</f>
        <v>#N/A</v>
      </c>
      <c r="P76" t="e">
        <f>VLOOKUP($B76,'エントリー表（フィジーク）'!$B$3:$C$61,4)</f>
        <v>#N/A</v>
      </c>
      <c r="Q76">
        <f>VLOOKUP(M76,団体得点データ!B$3:C$42,2)</f>
        <v>8</v>
      </c>
    </row>
    <row r="77" spans="2:17" x14ac:dyDescent="0.55000000000000004">
      <c r="B77" s="1"/>
      <c r="J77" s="1">
        <f t="shared" si="5"/>
        <v>0</v>
      </c>
      <c r="K77">
        <f t="shared" si="6"/>
        <v>0</v>
      </c>
      <c r="L77">
        <f t="shared" si="7"/>
        <v>10000</v>
      </c>
      <c r="M77">
        <f t="shared" si="8"/>
        <v>13</v>
      </c>
      <c r="N77" t="e">
        <f>VLOOKUP($B77,'エントリー表（フィジーク）'!$B:$E,2)</f>
        <v>#N/A</v>
      </c>
      <c r="O77" t="e">
        <f>VLOOKUP($B77,'エントリー表（フィジーク）'!$B:$E,3)</f>
        <v>#N/A</v>
      </c>
      <c r="P77" t="e">
        <f>VLOOKUP($B77,'エントリー表（フィジーク）'!$B$3:$C$61,4)</f>
        <v>#N/A</v>
      </c>
      <c r="Q77">
        <f>VLOOKUP(M77,団体得点データ!B$3:C$42,2)</f>
        <v>8</v>
      </c>
    </row>
    <row r="78" spans="2:17" x14ac:dyDescent="0.55000000000000004">
      <c r="B78" s="1"/>
      <c r="J78" s="1">
        <f t="shared" si="5"/>
        <v>0</v>
      </c>
      <c r="K78">
        <f t="shared" si="6"/>
        <v>0</v>
      </c>
      <c r="L78">
        <f t="shared" si="7"/>
        <v>10000</v>
      </c>
      <c r="M78">
        <f t="shared" si="8"/>
        <v>13</v>
      </c>
      <c r="N78" t="e">
        <f>VLOOKUP($B78,'エントリー表（フィジーク）'!$B:$E,2)</f>
        <v>#N/A</v>
      </c>
      <c r="O78" t="e">
        <f>VLOOKUP($B78,'エントリー表（フィジーク）'!$B:$E,3)</f>
        <v>#N/A</v>
      </c>
      <c r="P78" t="e">
        <f>VLOOKUP($B78,'エントリー表（フィジーク）'!$B$3:$C$61,4)</f>
        <v>#N/A</v>
      </c>
      <c r="Q78">
        <f>VLOOKUP(M78,団体得点データ!B$3:C$42,2)</f>
        <v>8</v>
      </c>
    </row>
    <row r="79" spans="2:17" x14ac:dyDescent="0.55000000000000004">
      <c r="B79" s="1"/>
      <c r="J79" s="1">
        <f t="shared" si="5"/>
        <v>0</v>
      </c>
      <c r="K79">
        <f t="shared" si="6"/>
        <v>0</v>
      </c>
      <c r="L79">
        <f t="shared" si="7"/>
        <v>10000</v>
      </c>
      <c r="M79">
        <f t="shared" si="8"/>
        <v>13</v>
      </c>
      <c r="N79" t="e">
        <f>VLOOKUP($B79,'エントリー表（フィジーク）'!$B:$E,2)</f>
        <v>#N/A</v>
      </c>
      <c r="O79" t="e">
        <f>VLOOKUP($B79,'エントリー表（フィジーク）'!$B:$E,3)</f>
        <v>#N/A</v>
      </c>
      <c r="P79" t="e">
        <f>VLOOKUP($B79,'エントリー表（フィジーク）'!$B$3:$C$61,4)</f>
        <v>#N/A</v>
      </c>
      <c r="Q79">
        <f>VLOOKUP(M79,団体得点データ!B$3:C$42,2)</f>
        <v>8</v>
      </c>
    </row>
    <row r="80" spans="2:17" x14ac:dyDescent="0.55000000000000004">
      <c r="B80" s="1"/>
      <c r="J80" s="1">
        <f t="shared" si="5"/>
        <v>0</v>
      </c>
      <c r="K80">
        <f t="shared" si="6"/>
        <v>0</v>
      </c>
      <c r="L80">
        <f t="shared" si="7"/>
        <v>10000</v>
      </c>
      <c r="M80">
        <f t="shared" si="8"/>
        <v>13</v>
      </c>
      <c r="N80" t="e">
        <f>VLOOKUP($B80,'エントリー表（フィジーク）'!$B:$E,2)</f>
        <v>#N/A</v>
      </c>
      <c r="O80" t="e">
        <f>VLOOKUP($B80,'エントリー表（フィジーク）'!$B:$E,3)</f>
        <v>#N/A</v>
      </c>
      <c r="P80" t="e">
        <f>VLOOKUP($B80,'エントリー表（フィジーク）'!$B$3:$C$61,4)</f>
        <v>#N/A</v>
      </c>
      <c r="Q80">
        <f>VLOOKUP(M80,団体得点データ!B$3:C$42,2)</f>
        <v>8</v>
      </c>
    </row>
    <row r="81" spans="2:17" x14ac:dyDescent="0.55000000000000004">
      <c r="B81" s="1"/>
      <c r="J81" s="1">
        <f t="shared" si="5"/>
        <v>0</v>
      </c>
      <c r="K81">
        <f t="shared" si="6"/>
        <v>0</v>
      </c>
      <c r="L81">
        <f t="shared" si="7"/>
        <v>10000</v>
      </c>
      <c r="M81">
        <f t="shared" si="8"/>
        <v>13</v>
      </c>
      <c r="N81" t="e">
        <f>VLOOKUP($B81,'エントリー表（フィジーク）'!$B:$E,2)</f>
        <v>#N/A</v>
      </c>
      <c r="O81" t="e">
        <f>VLOOKUP($B81,'エントリー表（フィジーク）'!$B:$E,3)</f>
        <v>#N/A</v>
      </c>
      <c r="P81" t="e">
        <f>VLOOKUP($B81,'エントリー表（フィジーク）'!$B$3:$C$61,4)</f>
        <v>#N/A</v>
      </c>
      <c r="Q81">
        <f>VLOOKUP(M81,団体得点データ!B$3:C$42,2)</f>
        <v>8</v>
      </c>
    </row>
    <row r="82" spans="2:17" x14ac:dyDescent="0.55000000000000004">
      <c r="B82" s="1"/>
      <c r="J82" s="1">
        <f t="shared" si="5"/>
        <v>0</v>
      </c>
      <c r="K82">
        <f t="shared" si="6"/>
        <v>0</v>
      </c>
      <c r="L82">
        <f t="shared" si="7"/>
        <v>10000</v>
      </c>
      <c r="M82">
        <f t="shared" si="8"/>
        <v>13</v>
      </c>
      <c r="N82" t="e">
        <f>VLOOKUP($B82,'エントリー表（フィジーク）'!$B:$E,2)</f>
        <v>#N/A</v>
      </c>
      <c r="O82" t="e">
        <f>VLOOKUP($B82,'エントリー表（フィジーク）'!$B:$E,3)</f>
        <v>#N/A</v>
      </c>
      <c r="P82" t="e">
        <f>VLOOKUP($B82,'エントリー表（フィジーク）'!$B$3:$C$61,4)</f>
        <v>#N/A</v>
      </c>
      <c r="Q82">
        <f>VLOOKUP(M82,団体得点データ!B$3:C$42,2)</f>
        <v>8</v>
      </c>
    </row>
    <row r="83" spans="2:17" x14ac:dyDescent="0.55000000000000004">
      <c r="B83" s="1"/>
      <c r="J83" s="1">
        <f t="shared" si="5"/>
        <v>0</v>
      </c>
      <c r="K83">
        <f t="shared" si="6"/>
        <v>0</v>
      </c>
      <c r="L83">
        <f t="shared" si="7"/>
        <v>10000</v>
      </c>
      <c r="M83">
        <f t="shared" si="8"/>
        <v>13</v>
      </c>
      <c r="N83" t="e">
        <f>VLOOKUP($B83,'エントリー表（フィジーク）'!$B:$E,2)</f>
        <v>#N/A</v>
      </c>
      <c r="O83" t="e">
        <f>VLOOKUP($B83,'エントリー表（フィジーク）'!$B:$E,3)</f>
        <v>#N/A</v>
      </c>
      <c r="P83" t="e">
        <f>VLOOKUP($B83,'エントリー表（フィジーク）'!$B$3:$C$61,4)</f>
        <v>#N/A</v>
      </c>
      <c r="Q83">
        <f>VLOOKUP(M83,団体得点データ!B$3:C$42,2)</f>
        <v>8</v>
      </c>
    </row>
    <row r="84" spans="2:17" x14ac:dyDescent="0.55000000000000004">
      <c r="B84" s="1"/>
      <c r="J84" s="1">
        <f t="shared" si="5"/>
        <v>0</v>
      </c>
      <c r="K84">
        <f t="shared" si="6"/>
        <v>0</v>
      </c>
      <c r="L84">
        <f t="shared" si="7"/>
        <v>10000</v>
      </c>
      <c r="M84">
        <f t="shared" si="8"/>
        <v>13</v>
      </c>
      <c r="N84" t="e">
        <f>VLOOKUP($B84,'エントリー表（フィジーク）'!$B:$E,2)</f>
        <v>#N/A</v>
      </c>
      <c r="O84" t="e">
        <f>VLOOKUP($B84,'エントリー表（フィジーク）'!$B:$E,3)</f>
        <v>#N/A</v>
      </c>
      <c r="P84" t="e">
        <f>VLOOKUP($B84,'エントリー表（フィジーク）'!$B$3:$C$61,4)</f>
        <v>#N/A</v>
      </c>
      <c r="Q84">
        <f>VLOOKUP(M84,団体得点データ!B$3:C$42,2)</f>
        <v>8</v>
      </c>
    </row>
    <row r="85" spans="2:17" x14ac:dyDescent="0.55000000000000004">
      <c r="B85" s="1"/>
      <c r="J85" s="1">
        <f t="shared" si="5"/>
        <v>0</v>
      </c>
      <c r="K85">
        <f t="shared" si="6"/>
        <v>0</v>
      </c>
      <c r="L85">
        <f t="shared" si="7"/>
        <v>10000</v>
      </c>
      <c r="M85">
        <f t="shared" si="8"/>
        <v>13</v>
      </c>
      <c r="N85" t="e">
        <f>VLOOKUP($B85,'エントリー表（フィジーク）'!$B:$E,2)</f>
        <v>#N/A</v>
      </c>
      <c r="O85" t="e">
        <f>VLOOKUP($B85,'エントリー表（フィジーク）'!$B:$E,3)</f>
        <v>#N/A</v>
      </c>
      <c r="P85" t="e">
        <f>VLOOKUP($B85,'エントリー表（フィジーク）'!$B$3:$C$61,4)</f>
        <v>#N/A</v>
      </c>
      <c r="Q85">
        <f>VLOOKUP(M85,団体得点データ!B$3:C$42,2)</f>
        <v>8</v>
      </c>
    </row>
    <row r="86" spans="2:17" x14ac:dyDescent="0.55000000000000004">
      <c r="B86" s="1"/>
      <c r="J86" s="1">
        <f t="shared" si="5"/>
        <v>0</v>
      </c>
      <c r="K86">
        <f t="shared" si="6"/>
        <v>0</v>
      </c>
      <c r="L86">
        <f t="shared" si="7"/>
        <v>10000</v>
      </c>
      <c r="M86">
        <f t="shared" si="8"/>
        <v>13</v>
      </c>
      <c r="N86" t="e">
        <f>VLOOKUP($B86,'エントリー表（フィジーク）'!$B:$E,2)</f>
        <v>#N/A</v>
      </c>
      <c r="O86" t="e">
        <f>VLOOKUP($B86,'エントリー表（フィジーク）'!$B:$E,3)</f>
        <v>#N/A</v>
      </c>
      <c r="P86" t="e">
        <f>VLOOKUP($B86,'エントリー表（フィジーク）'!$B$3:$C$61,4)</f>
        <v>#N/A</v>
      </c>
      <c r="Q86">
        <f>VLOOKUP(M86,団体得点データ!B$3:C$42,2)</f>
        <v>8</v>
      </c>
    </row>
    <row r="87" spans="2:17" x14ac:dyDescent="0.55000000000000004">
      <c r="B87" s="1"/>
      <c r="J87" s="1">
        <f t="shared" si="5"/>
        <v>0</v>
      </c>
      <c r="K87">
        <f t="shared" si="6"/>
        <v>0</v>
      </c>
      <c r="L87">
        <f t="shared" si="7"/>
        <v>10000</v>
      </c>
      <c r="M87">
        <f t="shared" si="8"/>
        <v>13</v>
      </c>
      <c r="N87" t="e">
        <f>VLOOKUP($B87,'エントリー表（フィジーク）'!$B:$E,2)</f>
        <v>#N/A</v>
      </c>
      <c r="O87" t="e">
        <f>VLOOKUP($B87,'エントリー表（フィジーク）'!$B:$E,3)</f>
        <v>#N/A</v>
      </c>
      <c r="P87" t="e">
        <f>VLOOKUP($B87,'エントリー表（フィジーク）'!$B$3:$C$61,4)</f>
        <v>#N/A</v>
      </c>
      <c r="Q87">
        <f>VLOOKUP(M87,団体得点データ!B$3:C$42,2)</f>
        <v>8</v>
      </c>
    </row>
    <row r="88" spans="2:17" x14ac:dyDescent="0.55000000000000004">
      <c r="B88" s="1"/>
      <c r="J88" s="1">
        <f t="shared" si="5"/>
        <v>0</v>
      </c>
      <c r="K88">
        <f t="shared" si="6"/>
        <v>0</v>
      </c>
      <c r="L88">
        <f t="shared" si="7"/>
        <v>10000</v>
      </c>
      <c r="M88">
        <f t="shared" si="8"/>
        <v>13</v>
      </c>
      <c r="N88" t="e">
        <f>VLOOKUP($B88,'エントリー表（フィジーク）'!$B:$E,2)</f>
        <v>#N/A</v>
      </c>
      <c r="O88" t="e">
        <f>VLOOKUP($B88,'エントリー表（フィジーク）'!$B:$E,3)</f>
        <v>#N/A</v>
      </c>
      <c r="P88" t="e">
        <f>VLOOKUP($B88,'エントリー表（フィジーク）'!$B$3:$C$61,4)</f>
        <v>#N/A</v>
      </c>
      <c r="Q88">
        <f>VLOOKUP(M88,団体得点データ!B$3:C$42,2)</f>
        <v>8</v>
      </c>
    </row>
    <row r="89" spans="2:17" x14ac:dyDescent="0.55000000000000004">
      <c r="B89" s="1"/>
      <c r="J89" s="1">
        <f t="shared" si="5"/>
        <v>0</v>
      </c>
      <c r="K89">
        <f t="shared" si="6"/>
        <v>0</v>
      </c>
      <c r="L89">
        <f t="shared" si="7"/>
        <v>10000</v>
      </c>
      <c r="M89">
        <f t="shared" si="8"/>
        <v>13</v>
      </c>
      <c r="N89" t="e">
        <f>VLOOKUP($B89,'エントリー表（フィジーク）'!$B:$E,2)</f>
        <v>#N/A</v>
      </c>
      <c r="O89" t="e">
        <f>VLOOKUP($B89,'エントリー表（フィジーク）'!$B:$E,3)</f>
        <v>#N/A</v>
      </c>
      <c r="P89" t="e">
        <f>VLOOKUP($B89,'エントリー表（フィジーク）'!$B$3:$C$61,4)</f>
        <v>#N/A</v>
      </c>
      <c r="Q89">
        <f>VLOOKUP(M89,団体得点データ!B$3:C$42,2)</f>
        <v>8</v>
      </c>
    </row>
    <row r="90" spans="2:17" x14ac:dyDescent="0.55000000000000004">
      <c r="B90" s="1"/>
      <c r="J90" s="1">
        <f t="shared" si="5"/>
        <v>0</v>
      </c>
      <c r="K90">
        <f t="shared" si="6"/>
        <v>0</v>
      </c>
      <c r="L90">
        <f t="shared" si="7"/>
        <v>10000</v>
      </c>
      <c r="M90">
        <f t="shared" si="8"/>
        <v>13</v>
      </c>
      <c r="N90" t="e">
        <f>VLOOKUP($B90,'エントリー表（フィジーク）'!$B:$E,2)</f>
        <v>#N/A</v>
      </c>
      <c r="O90" t="e">
        <f>VLOOKUP($B90,'エントリー表（フィジーク）'!$B:$E,3)</f>
        <v>#N/A</v>
      </c>
      <c r="P90" t="e">
        <f>VLOOKUP($B90,'エントリー表（フィジーク）'!$B$3:$C$61,4)</f>
        <v>#N/A</v>
      </c>
      <c r="Q90">
        <f>VLOOKUP(M90,団体得点データ!B$3:C$42,2)</f>
        <v>8</v>
      </c>
    </row>
    <row r="91" spans="2:17" x14ac:dyDescent="0.55000000000000004">
      <c r="B91" s="1"/>
      <c r="J91" s="1">
        <f t="shared" si="5"/>
        <v>0</v>
      </c>
      <c r="K91">
        <f t="shared" si="6"/>
        <v>0</v>
      </c>
      <c r="L91">
        <f t="shared" si="7"/>
        <v>10000</v>
      </c>
      <c r="M91">
        <f t="shared" si="8"/>
        <v>13</v>
      </c>
      <c r="N91" t="e">
        <f>VLOOKUP($B91,'エントリー表（フィジーク）'!$B:$E,2)</f>
        <v>#N/A</v>
      </c>
      <c r="O91" t="e">
        <f>VLOOKUP($B91,'エントリー表（フィジーク）'!$B:$E,3)</f>
        <v>#N/A</v>
      </c>
      <c r="P91" t="e">
        <f>VLOOKUP($B91,'エントリー表（フィジーク）'!$B$3:$C$61,4)</f>
        <v>#N/A</v>
      </c>
      <c r="Q91">
        <f>VLOOKUP(M91,団体得点データ!B$3:C$42,2)</f>
        <v>8</v>
      </c>
    </row>
    <row r="92" spans="2:17" x14ac:dyDescent="0.55000000000000004">
      <c r="B92" s="1"/>
      <c r="J92" s="1">
        <f t="shared" si="5"/>
        <v>0</v>
      </c>
      <c r="K92">
        <f t="shared" si="6"/>
        <v>0</v>
      </c>
      <c r="L92">
        <f t="shared" si="7"/>
        <v>10000</v>
      </c>
      <c r="M92">
        <f t="shared" si="8"/>
        <v>13</v>
      </c>
      <c r="N92" t="e">
        <f>VLOOKUP($B92,'エントリー表（フィジーク）'!$B:$E,2)</f>
        <v>#N/A</v>
      </c>
      <c r="O92" t="e">
        <f>VLOOKUP($B92,'エントリー表（フィジーク）'!$B:$E,3)</f>
        <v>#N/A</v>
      </c>
      <c r="P92" t="e">
        <f>VLOOKUP($B92,'エントリー表（フィジーク）'!$B$3:$C$61,4)</f>
        <v>#N/A</v>
      </c>
      <c r="Q92">
        <f>VLOOKUP(M92,団体得点データ!B$3:C$42,2)</f>
        <v>8</v>
      </c>
    </row>
    <row r="93" spans="2:17" x14ac:dyDescent="0.55000000000000004">
      <c r="B93" s="1"/>
      <c r="J93" s="1">
        <f t="shared" si="5"/>
        <v>0</v>
      </c>
      <c r="K93">
        <f t="shared" si="6"/>
        <v>0</v>
      </c>
      <c r="L93">
        <f t="shared" si="7"/>
        <v>10000</v>
      </c>
      <c r="M93">
        <f t="shared" si="8"/>
        <v>13</v>
      </c>
      <c r="N93" t="e">
        <f>VLOOKUP($B93,'エントリー表（フィジーク）'!$B:$E,2)</f>
        <v>#N/A</v>
      </c>
      <c r="O93" t="e">
        <f>VLOOKUP($B93,'エントリー表（フィジーク）'!$B:$E,3)</f>
        <v>#N/A</v>
      </c>
      <c r="P93" t="e">
        <f>VLOOKUP($B93,'エントリー表（フィジーク）'!$B$3:$C$61,4)</f>
        <v>#N/A</v>
      </c>
      <c r="Q93">
        <f>VLOOKUP(M93,団体得点データ!B$3:C$42,2)</f>
        <v>8</v>
      </c>
    </row>
    <row r="94" spans="2:17" x14ac:dyDescent="0.55000000000000004">
      <c r="B94" s="1"/>
      <c r="J94" s="1">
        <f t="shared" si="5"/>
        <v>0</v>
      </c>
      <c r="K94">
        <f t="shared" si="6"/>
        <v>0</v>
      </c>
      <c r="L94">
        <f t="shared" si="7"/>
        <v>10000</v>
      </c>
      <c r="M94">
        <f t="shared" si="8"/>
        <v>13</v>
      </c>
      <c r="N94" t="e">
        <f>VLOOKUP($B94,'エントリー表（フィジーク）'!$B:$E,2)</f>
        <v>#N/A</v>
      </c>
      <c r="O94" t="e">
        <f>VLOOKUP($B94,'エントリー表（フィジーク）'!$B:$E,3)</f>
        <v>#N/A</v>
      </c>
      <c r="P94" t="e">
        <f>VLOOKUP($B94,'エントリー表（フィジーク）'!$B$3:$C$61,4)</f>
        <v>#N/A</v>
      </c>
      <c r="Q94">
        <f>VLOOKUP(M94,団体得点データ!B$3:C$42,2)</f>
        <v>8</v>
      </c>
    </row>
    <row r="95" spans="2:17" x14ac:dyDescent="0.55000000000000004">
      <c r="B95" s="1"/>
      <c r="J95" s="1">
        <f t="shared" si="5"/>
        <v>0</v>
      </c>
      <c r="K95">
        <f t="shared" si="6"/>
        <v>0</v>
      </c>
      <c r="L95">
        <f t="shared" si="7"/>
        <v>10000</v>
      </c>
      <c r="M95">
        <f t="shared" si="8"/>
        <v>13</v>
      </c>
      <c r="N95" t="e">
        <f>VLOOKUP($B95,'エントリー表（フィジーク）'!$B:$E,2)</f>
        <v>#N/A</v>
      </c>
      <c r="O95" t="e">
        <f>VLOOKUP($B95,'エントリー表（フィジーク）'!$B:$E,3)</f>
        <v>#N/A</v>
      </c>
      <c r="P95" t="e">
        <f>VLOOKUP($B95,'エントリー表（フィジーク）'!$B$3:$C$61,4)</f>
        <v>#N/A</v>
      </c>
      <c r="Q95">
        <f>VLOOKUP(M95,団体得点データ!B$3:C$42,2)</f>
        <v>8</v>
      </c>
    </row>
    <row r="96" spans="2:17" x14ac:dyDescent="0.55000000000000004">
      <c r="B96" s="1"/>
      <c r="J96" s="1">
        <f t="shared" si="5"/>
        <v>0</v>
      </c>
      <c r="K96">
        <f t="shared" si="6"/>
        <v>0</v>
      </c>
      <c r="L96">
        <f t="shared" si="7"/>
        <v>10000</v>
      </c>
      <c r="M96">
        <f t="shared" si="8"/>
        <v>13</v>
      </c>
      <c r="N96" t="e">
        <f>VLOOKUP($B96,'エントリー表（フィジーク）'!$B:$E,2)</f>
        <v>#N/A</v>
      </c>
      <c r="O96" t="e">
        <f>VLOOKUP($B96,'エントリー表（フィジーク）'!$B:$E,3)</f>
        <v>#N/A</v>
      </c>
      <c r="P96" t="e">
        <f>VLOOKUP($B96,'エントリー表（フィジーク）'!$B$3:$C$61,4)</f>
        <v>#N/A</v>
      </c>
      <c r="Q96">
        <f>VLOOKUP(M96,団体得点データ!B$3:C$42,2)</f>
        <v>8</v>
      </c>
    </row>
    <row r="97" spans="2:17" x14ac:dyDescent="0.55000000000000004">
      <c r="B97" s="1"/>
      <c r="J97" s="1">
        <f t="shared" si="5"/>
        <v>0</v>
      </c>
      <c r="K97">
        <f t="shared" si="6"/>
        <v>0</v>
      </c>
      <c r="L97">
        <f t="shared" si="7"/>
        <v>10000</v>
      </c>
      <c r="M97">
        <f t="shared" si="8"/>
        <v>13</v>
      </c>
      <c r="N97" t="e">
        <f>VLOOKUP($B97,'エントリー表（フィジーク）'!$B:$E,2)</f>
        <v>#N/A</v>
      </c>
      <c r="O97" t="e">
        <f>VLOOKUP($B97,'エントリー表（フィジーク）'!$B:$E,3)</f>
        <v>#N/A</v>
      </c>
      <c r="P97" t="e">
        <f>VLOOKUP($B97,'エントリー表（フィジーク）'!$B$3:$C$61,4)</f>
        <v>#N/A</v>
      </c>
      <c r="Q97">
        <f>VLOOKUP(M97,団体得点データ!B$3:C$42,2)</f>
        <v>8</v>
      </c>
    </row>
    <row r="98" spans="2:17" x14ac:dyDescent="0.55000000000000004">
      <c r="B98" s="1"/>
      <c r="J98" s="1">
        <f t="shared" si="5"/>
        <v>0</v>
      </c>
      <c r="K98">
        <f t="shared" si="6"/>
        <v>0</v>
      </c>
      <c r="L98">
        <f t="shared" si="7"/>
        <v>10000</v>
      </c>
      <c r="M98">
        <f t="shared" si="8"/>
        <v>13</v>
      </c>
      <c r="N98" t="e">
        <f>VLOOKUP($B98,'エントリー表（フィジーク）'!$B:$E,2)</f>
        <v>#N/A</v>
      </c>
      <c r="O98" t="e">
        <f>VLOOKUP($B98,'エントリー表（フィジーク）'!$B:$E,3)</f>
        <v>#N/A</v>
      </c>
      <c r="P98" t="e">
        <f>VLOOKUP($B98,'エントリー表（フィジーク）'!$B$3:$C$61,4)</f>
        <v>#N/A</v>
      </c>
      <c r="Q98">
        <f>VLOOKUP(M98,団体得点データ!B$3:C$42,2)</f>
        <v>8</v>
      </c>
    </row>
    <row r="99" spans="2:17" x14ac:dyDescent="0.55000000000000004">
      <c r="B99" s="1"/>
      <c r="J99" s="1">
        <f t="shared" si="5"/>
        <v>0</v>
      </c>
      <c r="K99">
        <f t="shared" si="6"/>
        <v>0</v>
      </c>
      <c r="L99">
        <f t="shared" si="7"/>
        <v>10000</v>
      </c>
      <c r="M99">
        <f t="shared" si="8"/>
        <v>13</v>
      </c>
      <c r="N99" t="e">
        <f>VLOOKUP($B99,'エントリー表（フィジーク）'!$B:$E,2)</f>
        <v>#N/A</v>
      </c>
      <c r="O99" t="e">
        <f>VLOOKUP($B99,'エントリー表（フィジーク）'!$B:$E,3)</f>
        <v>#N/A</v>
      </c>
      <c r="P99" t="e">
        <f>VLOOKUP($B99,'エントリー表（フィジーク）'!$B$3:$C$61,4)</f>
        <v>#N/A</v>
      </c>
      <c r="Q99">
        <f>VLOOKUP(M99,団体得点データ!B$3:C$42,2)</f>
        <v>8</v>
      </c>
    </row>
    <row r="100" spans="2:17" x14ac:dyDescent="0.55000000000000004">
      <c r="B100" s="1"/>
      <c r="J100" s="1">
        <f t="shared" si="5"/>
        <v>0</v>
      </c>
      <c r="K100">
        <f t="shared" si="6"/>
        <v>0</v>
      </c>
      <c r="L100">
        <f t="shared" si="7"/>
        <v>10000</v>
      </c>
      <c r="M100">
        <f t="shared" si="8"/>
        <v>13</v>
      </c>
      <c r="N100" t="e">
        <f>VLOOKUP($B100,'エントリー表（フィジーク）'!$B:$E,2)</f>
        <v>#N/A</v>
      </c>
      <c r="O100" t="e">
        <f>VLOOKUP($B100,'エントリー表（フィジーク）'!$B:$E,3)</f>
        <v>#N/A</v>
      </c>
      <c r="P100" t="e">
        <f>VLOOKUP($B100,'エントリー表（フィジーク）'!$B$3:$C$61,4)</f>
        <v>#N/A</v>
      </c>
      <c r="Q100">
        <f>VLOOKUP(M100,団体得点データ!B$3:C$42,2)</f>
        <v>8</v>
      </c>
    </row>
    <row r="101" spans="2:17" x14ac:dyDescent="0.55000000000000004">
      <c r="B101" s="1"/>
      <c r="J101" s="1">
        <f t="shared" si="5"/>
        <v>0</v>
      </c>
      <c r="K101">
        <f t="shared" si="6"/>
        <v>0</v>
      </c>
      <c r="L101">
        <f t="shared" si="7"/>
        <v>10000</v>
      </c>
      <c r="M101">
        <f t="shared" si="8"/>
        <v>13</v>
      </c>
      <c r="N101" t="e">
        <f>VLOOKUP($B101,'エントリー表（フィジーク）'!$B:$E,2)</f>
        <v>#N/A</v>
      </c>
      <c r="O101" t="e">
        <f>VLOOKUP($B101,'エントリー表（フィジーク）'!$B:$E,3)</f>
        <v>#N/A</v>
      </c>
      <c r="P101" t="e">
        <f>VLOOKUP($B101,'エントリー表（フィジーク）'!$B$3:$C$61,4)</f>
        <v>#N/A</v>
      </c>
      <c r="Q101">
        <f>VLOOKUP(M101,団体得点データ!B$3:C$42,2)</f>
        <v>8</v>
      </c>
    </row>
    <row r="102" spans="2:17" x14ac:dyDescent="0.55000000000000004">
      <c r="B102" s="1"/>
      <c r="J102" s="1">
        <f t="shared" si="5"/>
        <v>0</v>
      </c>
      <c r="K102">
        <f t="shared" si="6"/>
        <v>0</v>
      </c>
      <c r="L102">
        <f t="shared" si="7"/>
        <v>10000</v>
      </c>
      <c r="M102">
        <f t="shared" si="8"/>
        <v>13</v>
      </c>
      <c r="N102" t="e">
        <f>VLOOKUP($B102,'エントリー表（フィジーク）'!$B:$E,2)</f>
        <v>#N/A</v>
      </c>
      <c r="O102" t="e">
        <f>VLOOKUP($B102,'エントリー表（フィジーク）'!$B:$E,3)</f>
        <v>#N/A</v>
      </c>
      <c r="P102" t="e">
        <f>VLOOKUP($B102,'エントリー表（フィジーク）'!$B$3:$C$61,4)</f>
        <v>#N/A</v>
      </c>
      <c r="Q102">
        <f>VLOOKUP(M102,団体得点データ!B$3:C$42,2)</f>
        <v>8</v>
      </c>
    </row>
    <row r="103" spans="2:17" x14ac:dyDescent="0.55000000000000004">
      <c r="B103" s="1"/>
      <c r="J103" s="1">
        <f t="shared" si="5"/>
        <v>0</v>
      </c>
      <c r="K103">
        <f t="shared" si="6"/>
        <v>0</v>
      </c>
      <c r="L103">
        <f t="shared" si="7"/>
        <v>10000</v>
      </c>
      <c r="M103">
        <f t="shared" si="8"/>
        <v>13</v>
      </c>
      <c r="N103" t="e">
        <f>VLOOKUP($B103,'エントリー表（フィジーク）'!$B:$E,2)</f>
        <v>#N/A</v>
      </c>
      <c r="O103" t="e">
        <f>VLOOKUP($B103,'エントリー表（フィジーク）'!$B:$E,3)</f>
        <v>#N/A</v>
      </c>
      <c r="P103" t="e">
        <f>VLOOKUP($B103,'エントリー表（フィジーク）'!$B$3:$C$61,4)</f>
        <v>#N/A</v>
      </c>
      <c r="Q103">
        <f>VLOOKUP(M103,団体得点データ!B$3:C$42,2)</f>
        <v>8</v>
      </c>
    </row>
    <row r="104" spans="2:17" x14ac:dyDescent="0.55000000000000004">
      <c r="B104" s="1"/>
      <c r="J104" s="1">
        <f t="shared" si="5"/>
        <v>0</v>
      </c>
      <c r="K104">
        <f t="shared" si="6"/>
        <v>0</v>
      </c>
      <c r="L104">
        <f t="shared" si="7"/>
        <v>10000</v>
      </c>
      <c r="M104">
        <f t="shared" si="8"/>
        <v>13</v>
      </c>
      <c r="N104" t="e">
        <f>VLOOKUP($B104,'エントリー表（フィジーク）'!$B:$E,2)</f>
        <v>#N/A</v>
      </c>
      <c r="O104" t="e">
        <f>VLOOKUP($B104,'エントリー表（フィジーク）'!$B:$E,3)</f>
        <v>#N/A</v>
      </c>
      <c r="P104" t="e">
        <f>VLOOKUP($B104,'エントリー表（フィジーク）'!$B$3:$C$61,4)</f>
        <v>#N/A</v>
      </c>
      <c r="Q104">
        <f>VLOOKUP(M104,団体得点データ!B$3:C$42,2)</f>
        <v>8</v>
      </c>
    </row>
    <row r="105" spans="2:17" x14ac:dyDescent="0.55000000000000004">
      <c r="B105" s="1"/>
      <c r="J105" s="1">
        <f t="shared" si="5"/>
        <v>0</v>
      </c>
      <c r="K105">
        <f t="shared" si="6"/>
        <v>0</v>
      </c>
      <c r="L105">
        <f t="shared" si="7"/>
        <v>10000</v>
      </c>
      <c r="M105">
        <f t="shared" si="8"/>
        <v>13</v>
      </c>
      <c r="N105" t="e">
        <f>VLOOKUP($B105,'エントリー表（フィジーク）'!$B:$E,2)</f>
        <v>#N/A</v>
      </c>
      <c r="O105" t="e">
        <f>VLOOKUP($B105,'エントリー表（フィジーク）'!$B:$E,3)</f>
        <v>#N/A</v>
      </c>
      <c r="P105" t="e">
        <f>VLOOKUP($B105,'エントリー表（フィジーク）'!$B$3:$C$61,4)</f>
        <v>#N/A</v>
      </c>
      <c r="Q105">
        <f>VLOOKUP(M105,団体得点データ!B$3:C$42,2)</f>
        <v>8</v>
      </c>
    </row>
    <row r="106" spans="2:17" x14ac:dyDescent="0.55000000000000004">
      <c r="B106" s="1"/>
      <c r="J106" s="1">
        <f t="shared" si="5"/>
        <v>0</v>
      </c>
      <c r="K106">
        <f t="shared" si="6"/>
        <v>0</v>
      </c>
      <c r="L106">
        <f t="shared" si="7"/>
        <v>10000</v>
      </c>
      <c r="M106">
        <f t="shared" si="8"/>
        <v>13</v>
      </c>
      <c r="N106" t="e">
        <f>VLOOKUP($B106,'エントリー表（フィジーク）'!$B:$E,2)</f>
        <v>#N/A</v>
      </c>
      <c r="O106" t="e">
        <f>VLOOKUP($B106,'エントリー表（フィジーク）'!$B:$E,3)</f>
        <v>#N/A</v>
      </c>
      <c r="P106" t="e">
        <f>VLOOKUP($B106,'エントリー表（フィジーク）'!$B$3:$C$61,4)</f>
        <v>#N/A</v>
      </c>
      <c r="Q106">
        <f>VLOOKUP(M106,団体得点データ!B$3:C$42,2)</f>
        <v>8</v>
      </c>
    </row>
    <row r="107" spans="2:17" x14ac:dyDescent="0.55000000000000004">
      <c r="B107" s="1"/>
      <c r="J107" s="1">
        <f t="shared" si="5"/>
        <v>0</v>
      </c>
      <c r="K107">
        <f t="shared" si="6"/>
        <v>0</v>
      </c>
      <c r="L107">
        <f t="shared" si="7"/>
        <v>10000</v>
      </c>
      <c r="M107">
        <f t="shared" si="8"/>
        <v>13</v>
      </c>
      <c r="N107" t="e">
        <f>VLOOKUP($B107,'エントリー表（フィジーク）'!$B:$E,2)</f>
        <v>#N/A</v>
      </c>
      <c r="O107" t="e">
        <f>VLOOKUP($B107,'エントリー表（フィジーク）'!$B:$E,3)</f>
        <v>#N/A</v>
      </c>
      <c r="P107" t="e">
        <f>VLOOKUP($B107,'エントリー表（フィジーク）'!$B$3:$C$61,4)</f>
        <v>#N/A</v>
      </c>
      <c r="Q107">
        <f>VLOOKUP(M107,団体得点データ!B$3:C$42,2)</f>
        <v>8</v>
      </c>
    </row>
    <row r="108" spans="2:17" x14ac:dyDescent="0.55000000000000004">
      <c r="B108" s="1"/>
      <c r="J108" s="1">
        <f t="shared" si="5"/>
        <v>0</v>
      </c>
      <c r="K108">
        <f t="shared" si="6"/>
        <v>0</v>
      </c>
      <c r="L108">
        <f t="shared" si="7"/>
        <v>10000</v>
      </c>
      <c r="M108">
        <f t="shared" si="8"/>
        <v>13</v>
      </c>
      <c r="N108" t="e">
        <f>VLOOKUP($B108,'エントリー表（フィジーク）'!$B:$E,2)</f>
        <v>#N/A</v>
      </c>
      <c r="O108" t="e">
        <f>VLOOKUP($B108,'エントリー表（フィジーク）'!$B:$E,3)</f>
        <v>#N/A</v>
      </c>
      <c r="P108" t="e">
        <f>VLOOKUP($B108,'エントリー表（フィジーク）'!$B$3:$C$61,4)</f>
        <v>#N/A</v>
      </c>
      <c r="Q108">
        <f>VLOOKUP(M108,団体得点データ!B$3:C$42,2)</f>
        <v>8</v>
      </c>
    </row>
    <row r="109" spans="2:17" x14ac:dyDescent="0.55000000000000004">
      <c r="B109" s="1"/>
      <c r="J109" s="1">
        <f t="shared" si="5"/>
        <v>0</v>
      </c>
      <c r="K109">
        <f t="shared" si="6"/>
        <v>0</v>
      </c>
      <c r="L109">
        <f t="shared" si="7"/>
        <v>10000</v>
      </c>
      <c r="M109">
        <f t="shared" si="8"/>
        <v>13</v>
      </c>
      <c r="N109" t="e">
        <f>VLOOKUP($B109,'エントリー表（フィジーク）'!$B:$E,2)</f>
        <v>#N/A</v>
      </c>
      <c r="O109" t="e">
        <f>VLOOKUP($B109,'エントリー表（フィジーク）'!$B:$E,3)</f>
        <v>#N/A</v>
      </c>
      <c r="P109" t="e">
        <f>VLOOKUP($B109,'エントリー表（フィジーク）'!$B$3:$C$61,4)</f>
        <v>#N/A</v>
      </c>
      <c r="Q109">
        <f>VLOOKUP(M109,団体得点データ!B$3:C$42,2)</f>
        <v>8</v>
      </c>
    </row>
    <row r="110" spans="2:17" x14ac:dyDescent="0.55000000000000004">
      <c r="B110" s="1"/>
      <c r="J110" s="1">
        <f t="shared" si="5"/>
        <v>0</v>
      </c>
      <c r="K110">
        <f t="shared" si="6"/>
        <v>0</v>
      </c>
      <c r="L110">
        <f t="shared" si="7"/>
        <v>10000</v>
      </c>
      <c r="M110">
        <f t="shared" si="8"/>
        <v>13</v>
      </c>
      <c r="N110" t="e">
        <f>VLOOKUP($B110,'エントリー表（フィジーク）'!$B:$E,2)</f>
        <v>#N/A</v>
      </c>
      <c r="O110" t="e">
        <f>VLOOKUP($B110,'エントリー表（フィジーク）'!$B:$E,3)</f>
        <v>#N/A</v>
      </c>
      <c r="P110" t="e">
        <f>VLOOKUP($B110,'エントリー表（フィジーク）'!$B$3:$C$61,4)</f>
        <v>#N/A</v>
      </c>
      <c r="Q110">
        <f>VLOOKUP(M110,団体得点データ!B$3:C$42,2)</f>
        <v>8</v>
      </c>
    </row>
    <row r="111" spans="2:17" x14ac:dyDescent="0.55000000000000004">
      <c r="B111" s="1"/>
      <c r="J111" s="1">
        <f t="shared" si="5"/>
        <v>0</v>
      </c>
      <c r="K111">
        <f t="shared" si="6"/>
        <v>0</v>
      </c>
      <c r="L111">
        <f t="shared" si="7"/>
        <v>10000</v>
      </c>
      <c r="M111">
        <f t="shared" si="8"/>
        <v>13</v>
      </c>
      <c r="N111" t="e">
        <f>VLOOKUP($B111,'エントリー表（フィジーク）'!$B:$E,2)</f>
        <v>#N/A</v>
      </c>
      <c r="O111" t="e">
        <f>VLOOKUP($B111,'エントリー表（フィジーク）'!$B:$E,3)</f>
        <v>#N/A</v>
      </c>
      <c r="P111" t="e">
        <f>VLOOKUP($B111,'エントリー表（フィジーク）'!$B$3:$C$61,4)</f>
        <v>#N/A</v>
      </c>
      <c r="Q111">
        <f>VLOOKUP(M111,団体得点データ!B$3:C$42,2)</f>
        <v>8</v>
      </c>
    </row>
    <row r="112" spans="2:17" x14ac:dyDescent="0.55000000000000004">
      <c r="B112" s="1"/>
      <c r="J112" s="1">
        <f t="shared" si="5"/>
        <v>0</v>
      </c>
      <c r="K112">
        <f t="shared" si="6"/>
        <v>0</v>
      </c>
      <c r="L112">
        <f t="shared" si="7"/>
        <v>10000</v>
      </c>
      <c r="M112">
        <f t="shared" si="8"/>
        <v>13</v>
      </c>
      <c r="N112" t="e">
        <f>VLOOKUP($B112,'エントリー表（フィジーク）'!$B:$E,2)</f>
        <v>#N/A</v>
      </c>
      <c r="O112" t="e">
        <f>VLOOKUP($B112,'エントリー表（フィジーク）'!$B:$E,3)</f>
        <v>#N/A</v>
      </c>
      <c r="P112" t="e">
        <f>VLOOKUP($B112,'エントリー表（フィジーク）'!$B$3:$C$61,4)</f>
        <v>#N/A</v>
      </c>
      <c r="Q112">
        <f>VLOOKUP(M112,団体得点データ!B$3:C$42,2)</f>
        <v>8</v>
      </c>
    </row>
    <row r="113" spans="2:17" x14ac:dyDescent="0.55000000000000004">
      <c r="B113" s="1"/>
      <c r="J113" s="1">
        <f t="shared" si="5"/>
        <v>0</v>
      </c>
      <c r="K113">
        <f t="shared" si="6"/>
        <v>0</v>
      </c>
      <c r="L113">
        <f t="shared" si="7"/>
        <v>10000</v>
      </c>
      <c r="M113">
        <f t="shared" si="8"/>
        <v>13</v>
      </c>
      <c r="N113" t="e">
        <f>VLOOKUP($B113,'エントリー表（フィジーク）'!$B:$E,2)</f>
        <v>#N/A</v>
      </c>
      <c r="O113" t="e">
        <f>VLOOKUP($B113,'エントリー表（フィジーク）'!$B:$E,3)</f>
        <v>#N/A</v>
      </c>
      <c r="P113" t="e">
        <f>VLOOKUP($B113,'エントリー表（フィジーク）'!$B$3:$C$61,4)</f>
        <v>#N/A</v>
      </c>
      <c r="Q113">
        <f>VLOOKUP(M113,団体得点データ!B$3:C$42,2)</f>
        <v>8</v>
      </c>
    </row>
    <row r="114" spans="2:17" x14ac:dyDescent="0.55000000000000004">
      <c r="B114" s="1"/>
      <c r="J114" s="1">
        <f t="shared" si="5"/>
        <v>0</v>
      </c>
      <c r="K114">
        <f t="shared" si="6"/>
        <v>0</v>
      </c>
      <c r="L114">
        <f t="shared" si="7"/>
        <v>10000</v>
      </c>
      <c r="M114">
        <f t="shared" si="8"/>
        <v>13</v>
      </c>
      <c r="N114" t="e">
        <f>VLOOKUP($B114,'エントリー表（フィジーク）'!$B:$E,2)</f>
        <v>#N/A</v>
      </c>
      <c r="O114" t="e">
        <f>VLOOKUP($B114,'エントリー表（フィジーク）'!$B:$E,3)</f>
        <v>#N/A</v>
      </c>
      <c r="P114" t="e">
        <f>VLOOKUP($B114,'エントリー表（フィジーク）'!$B$3:$C$61,4)</f>
        <v>#N/A</v>
      </c>
      <c r="Q114">
        <f>VLOOKUP(M114,団体得点データ!B$3:C$42,2)</f>
        <v>8</v>
      </c>
    </row>
    <row r="115" spans="2:17" x14ac:dyDescent="0.55000000000000004">
      <c r="B115" s="1"/>
      <c r="J115" s="1">
        <f t="shared" si="5"/>
        <v>0</v>
      </c>
      <c r="K115">
        <f t="shared" si="6"/>
        <v>0</v>
      </c>
      <c r="L115">
        <f t="shared" si="7"/>
        <v>10000</v>
      </c>
      <c r="M115">
        <f t="shared" si="8"/>
        <v>13</v>
      </c>
      <c r="N115" t="e">
        <f>VLOOKUP($B115,'エントリー表（フィジーク）'!$B:$E,2)</f>
        <v>#N/A</v>
      </c>
      <c r="O115" t="e">
        <f>VLOOKUP($B115,'エントリー表（フィジーク）'!$B:$E,3)</f>
        <v>#N/A</v>
      </c>
      <c r="P115" t="e">
        <f>VLOOKUP($B115,'エントリー表（フィジーク）'!$B$3:$C$61,4)</f>
        <v>#N/A</v>
      </c>
      <c r="Q115">
        <f>VLOOKUP(M115,団体得点データ!B$3:C$42,2)</f>
        <v>8</v>
      </c>
    </row>
    <row r="116" spans="2:17" x14ac:dyDescent="0.55000000000000004">
      <c r="B116" s="1"/>
      <c r="J116" s="1">
        <f t="shared" si="5"/>
        <v>0</v>
      </c>
      <c r="K116">
        <f t="shared" si="6"/>
        <v>0</v>
      </c>
      <c r="L116">
        <f t="shared" si="7"/>
        <v>10000</v>
      </c>
      <c r="M116">
        <f t="shared" si="8"/>
        <v>13</v>
      </c>
      <c r="N116" t="e">
        <f>VLOOKUP($B116,'エントリー表（フィジーク）'!$B:$E,2)</f>
        <v>#N/A</v>
      </c>
      <c r="O116" t="e">
        <f>VLOOKUP($B116,'エントリー表（フィジーク）'!$B:$E,3)</f>
        <v>#N/A</v>
      </c>
      <c r="P116" t="e">
        <f>VLOOKUP($B116,'エントリー表（フィジーク）'!$B$3:$C$61,4)</f>
        <v>#N/A</v>
      </c>
      <c r="Q116">
        <f>VLOOKUP(M116,団体得点データ!B$3:C$42,2)</f>
        <v>8</v>
      </c>
    </row>
    <row r="117" spans="2:17" x14ac:dyDescent="0.55000000000000004">
      <c r="B117" s="1"/>
      <c r="J117" s="1">
        <f t="shared" si="5"/>
        <v>0</v>
      </c>
      <c r="K117">
        <f t="shared" si="6"/>
        <v>0</v>
      </c>
      <c r="L117">
        <f t="shared" si="7"/>
        <v>10000</v>
      </c>
      <c r="M117">
        <f t="shared" si="8"/>
        <v>13</v>
      </c>
      <c r="N117" t="e">
        <f>VLOOKUP($B117,'エントリー表（フィジーク）'!$B:$E,2)</f>
        <v>#N/A</v>
      </c>
      <c r="O117" t="e">
        <f>VLOOKUP($B117,'エントリー表（フィジーク）'!$B:$E,3)</f>
        <v>#N/A</v>
      </c>
      <c r="P117" t="e">
        <f>VLOOKUP($B117,'エントリー表（フィジーク）'!$B$3:$C$61,4)</f>
        <v>#N/A</v>
      </c>
      <c r="Q117">
        <f>VLOOKUP(M117,団体得点データ!B$3:C$42,2)</f>
        <v>8</v>
      </c>
    </row>
    <row r="118" spans="2:17" x14ac:dyDescent="0.55000000000000004">
      <c r="B118" s="1"/>
      <c r="J118" s="1">
        <f t="shared" si="5"/>
        <v>0</v>
      </c>
      <c r="K118">
        <f t="shared" si="6"/>
        <v>0</v>
      </c>
      <c r="L118">
        <f t="shared" si="7"/>
        <v>10000</v>
      </c>
      <c r="M118">
        <f t="shared" si="8"/>
        <v>13</v>
      </c>
      <c r="N118" t="e">
        <f>VLOOKUP($B118,'エントリー表（フィジーク）'!$B:$E,2)</f>
        <v>#N/A</v>
      </c>
      <c r="O118" t="e">
        <f>VLOOKUP($B118,'エントリー表（フィジーク）'!$B:$E,3)</f>
        <v>#N/A</v>
      </c>
      <c r="P118" t="e">
        <f>VLOOKUP($B118,'エントリー表（フィジーク）'!$B$3:$C$61,4)</f>
        <v>#N/A</v>
      </c>
      <c r="Q118">
        <f>VLOOKUP(M118,団体得点データ!B$3:C$42,2)</f>
        <v>8</v>
      </c>
    </row>
    <row r="119" spans="2:17" x14ac:dyDescent="0.55000000000000004">
      <c r="B119" s="1"/>
      <c r="J119" s="1">
        <f t="shared" si="5"/>
        <v>0</v>
      </c>
      <c r="K119">
        <f t="shared" si="6"/>
        <v>0</v>
      </c>
      <c r="L119">
        <f t="shared" si="7"/>
        <v>10000</v>
      </c>
      <c r="M119">
        <f t="shared" si="8"/>
        <v>13</v>
      </c>
      <c r="N119" t="e">
        <f>VLOOKUP($B119,'エントリー表（フィジーク）'!$B:$E,2)</f>
        <v>#N/A</v>
      </c>
      <c r="O119" t="e">
        <f>VLOOKUP($B119,'エントリー表（フィジーク）'!$B:$E,3)</f>
        <v>#N/A</v>
      </c>
      <c r="P119" t="e">
        <f>VLOOKUP($B119,'エントリー表（フィジーク）'!$B$3:$C$61,4)</f>
        <v>#N/A</v>
      </c>
      <c r="Q119">
        <f>VLOOKUP(M119,団体得点データ!B$3:C$42,2)</f>
        <v>8</v>
      </c>
    </row>
    <row r="120" spans="2:17" x14ac:dyDescent="0.55000000000000004">
      <c r="B120" s="1"/>
      <c r="J120" s="1">
        <f t="shared" si="5"/>
        <v>0</v>
      </c>
      <c r="K120">
        <f t="shared" si="6"/>
        <v>0</v>
      </c>
      <c r="L120">
        <f t="shared" si="7"/>
        <v>10000</v>
      </c>
      <c r="M120">
        <f t="shared" si="8"/>
        <v>13</v>
      </c>
      <c r="N120" t="e">
        <f>VLOOKUP($B120,'エントリー表（フィジーク）'!$B:$E,2)</f>
        <v>#N/A</v>
      </c>
      <c r="O120" t="e">
        <f>VLOOKUP($B120,'エントリー表（フィジーク）'!$B:$E,3)</f>
        <v>#N/A</v>
      </c>
      <c r="P120" t="e">
        <f>VLOOKUP($B120,'エントリー表（フィジーク）'!$B$3:$C$61,4)</f>
        <v>#N/A</v>
      </c>
      <c r="Q120">
        <f>VLOOKUP(M120,団体得点データ!B$3:C$42,2)</f>
        <v>8</v>
      </c>
    </row>
    <row r="121" spans="2:17" x14ac:dyDescent="0.55000000000000004">
      <c r="B121" s="1"/>
      <c r="J121" s="1">
        <f t="shared" si="5"/>
        <v>0</v>
      </c>
      <c r="K121">
        <f t="shared" si="6"/>
        <v>0</v>
      </c>
      <c r="L121">
        <f t="shared" si="7"/>
        <v>10000</v>
      </c>
      <c r="M121">
        <f t="shared" si="8"/>
        <v>13</v>
      </c>
      <c r="N121" t="e">
        <f>VLOOKUP($B121,'エントリー表（フィジーク）'!$B:$E,2)</f>
        <v>#N/A</v>
      </c>
      <c r="O121" t="e">
        <f>VLOOKUP($B121,'エントリー表（フィジーク）'!$B:$E,3)</f>
        <v>#N/A</v>
      </c>
      <c r="P121" t="e">
        <f>VLOOKUP($B121,'エントリー表（フィジーク）'!$B$3:$C$61,4)</f>
        <v>#N/A</v>
      </c>
      <c r="Q121">
        <f>VLOOKUP(M121,団体得点データ!B$3:C$42,2)</f>
        <v>8</v>
      </c>
    </row>
    <row r="122" spans="2:17" x14ac:dyDescent="0.55000000000000004">
      <c r="B122" s="1"/>
      <c r="J122" s="1">
        <f t="shared" si="5"/>
        <v>0</v>
      </c>
      <c r="K122">
        <f t="shared" si="6"/>
        <v>0</v>
      </c>
      <c r="L122">
        <f t="shared" si="7"/>
        <v>10000</v>
      </c>
      <c r="M122">
        <f t="shared" si="8"/>
        <v>13</v>
      </c>
      <c r="N122" t="e">
        <f>VLOOKUP($B122,'エントリー表（フィジーク）'!$B:$E,2)</f>
        <v>#N/A</v>
      </c>
      <c r="O122" t="e">
        <f>VLOOKUP($B122,'エントリー表（フィジーク）'!$B:$E,3)</f>
        <v>#N/A</v>
      </c>
      <c r="P122" t="e">
        <f>VLOOKUP($B122,'エントリー表（フィジーク）'!$B$3:$C$61,4)</f>
        <v>#N/A</v>
      </c>
      <c r="Q122">
        <f>VLOOKUP(M122,団体得点データ!B$3:C$42,2)</f>
        <v>8</v>
      </c>
    </row>
    <row r="123" spans="2:17" x14ac:dyDescent="0.55000000000000004">
      <c r="B123" s="1"/>
      <c r="J123" s="1">
        <f t="shared" si="5"/>
        <v>0</v>
      </c>
      <c r="K123">
        <f t="shared" si="6"/>
        <v>0</v>
      </c>
      <c r="L123">
        <f t="shared" si="7"/>
        <v>10000</v>
      </c>
      <c r="M123">
        <f t="shared" si="8"/>
        <v>13</v>
      </c>
      <c r="N123" t="e">
        <f>VLOOKUP($B123,'エントリー表（フィジーク）'!$B:$E,2)</f>
        <v>#N/A</v>
      </c>
      <c r="O123" t="e">
        <f>VLOOKUP($B123,'エントリー表（フィジーク）'!$B:$E,3)</f>
        <v>#N/A</v>
      </c>
      <c r="P123" t="e">
        <f>VLOOKUP($B123,'エントリー表（フィジーク）'!$B$3:$C$61,4)</f>
        <v>#N/A</v>
      </c>
      <c r="Q123">
        <f>VLOOKUP(M123,団体得点データ!B$3:C$42,2)</f>
        <v>8</v>
      </c>
    </row>
    <row r="124" spans="2:17" x14ac:dyDescent="0.55000000000000004">
      <c r="B124" s="1"/>
      <c r="J124" s="1">
        <f t="shared" si="5"/>
        <v>0</v>
      </c>
      <c r="K124">
        <f t="shared" si="6"/>
        <v>0</v>
      </c>
      <c r="L124">
        <f t="shared" si="7"/>
        <v>10000</v>
      </c>
      <c r="M124">
        <f t="shared" si="8"/>
        <v>13</v>
      </c>
      <c r="N124" t="e">
        <f>VLOOKUP($B124,'エントリー表（フィジーク）'!$B:$E,2)</f>
        <v>#N/A</v>
      </c>
      <c r="O124" t="e">
        <f>VLOOKUP($B124,'エントリー表（フィジーク）'!$B:$E,3)</f>
        <v>#N/A</v>
      </c>
      <c r="P124" t="e">
        <f>VLOOKUP($B124,'エントリー表（フィジーク）'!$B$3:$C$61,4)</f>
        <v>#N/A</v>
      </c>
      <c r="Q124">
        <f>VLOOKUP(M124,団体得点データ!B$3:C$42,2)</f>
        <v>8</v>
      </c>
    </row>
    <row r="125" spans="2:17" x14ac:dyDescent="0.55000000000000004">
      <c r="B125" s="1"/>
      <c r="J125" s="1">
        <f t="shared" si="5"/>
        <v>0</v>
      </c>
      <c r="K125">
        <f t="shared" si="6"/>
        <v>0</v>
      </c>
      <c r="L125">
        <f t="shared" si="7"/>
        <v>10000</v>
      </c>
      <c r="M125">
        <f t="shared" si="8"/>
        <v>13</v>
      </c>
      <c r="N125" t="e">
        <f>VLOOKUP($B125,'エントリー表（フィジーク）'!$B:$E,2)</f>
        <v>#N/A</v>
      </c>
      <c r="O125" t="e">
        <f>VLOOKUP($B125,'エントリー表（フィジーク）'!$B:$E,3)</f>
        <v>#N/A</v>
      </c>
      <c r="P125" t="e">
        <f>VLOOKUP($B125,'エントリー表（フィジーク）'!$B$3:$C$61,4)</f>
        <v>#N/A</v>
      </c>
      <c r="Q125">
        <f>VLOOKUP(M125,団体得点データ!B$3:C$42,2)</f>
        <v>8</v>
      </c>
    </row>
    <row r="126" spans="2:17" x14ac:dyDescent="0.55000000000000004">
      <c r="B126" s="1"/>
      <c r="J126" s="1">
        <f t="shared" si="5"/>
        <v>0</v>
      </c>
      <c r="K126">
        <f t="shared" si="6"/>
        <v>0</v>
      </c>
      <c r="L126">
        <f t="shared" si="7"/>
        <v>10000</v>
      </c>
      <c r="M126">
        <f t="shared" si="8"/>
        <v>13</v>
      </c>
      <c r="N126" t="e">
        <f>VLOOKUP($B126,'エントリー表（フィジーク）'!$B:$E,2)</f>
        <v>#N/A</v>
      </c>
      <c r="O126" t="e">
        <f>VLOOKUP($B126,'エントリー表（フィジーク）'!$B:$E,3)</f>
        <v>#N/A</v>
      </c>
      <c r="P126" t="e">
        <f>VLOOKUP($B126,'エントリー表（フィジーク）'!$B$3:$C$61,4)</f>
        <v>#N/A</v>
      </c>
      <c r="Q126">
        <f>VLOOKUP(M126,団体得点データ!B$3:C$42,2)</f>
        <v>8</v>
      </c>
    </row>
    <row r="127" spans="2:17" x14ac:dyDescent="0.55000000000000004">
      <c r="J127" s="1">
        <f t="shared" si="5"/>
        <v>0</v>
      </c>
      <c r="K127">
        <f t="shared" si="6"/>
        <v>0</v>
      </c>
      <c r="L127">
        <f t="shared" si="7"/>
        <v>10000</v>
      </c>
      <c r="M127">
        <f t="shared" si="8"/>
        <v>13</v>
      </c>
      <c r="N127" t="e">
        <f>VLOOKUP($B127,'エントリー表（フィジーク）'!$B:$E,2)</f>
        <v>#N/A</v>
      </c>
      <c r="O127" t="e">
        <f>VLOOKUP($B127,'エントリー表（フィジーク）'!$B:$E,3)</f>
        <v>#N/A</v>
      </c>
      <c r="P127" t="e">
        <f>VLOOKUP($B127,'エントリー表（フィジーク）'!$B$3:$C$61,4)</f>
        <v>#N/A</v>
      </c>
      <c r="Q127">
        <f>VLOOKUP(M127,団体得点データ!B$3:C$42,2)</f>
        <v>8</v>
      </c>
    </row>
    <row r="128" spans="2:17" x14ac:dyDescent="0.55000000000000004">
      <c r="J128" s="1">
        <f t="shared" si="5"/>
        <v>0</v>
      </c>
      <c r="K128">
        <f t="shared" si="6"/>
        <v>0</v>
      </c>
      <c r="L128">
        <f t="shared" si="7"/>
        <v>10000</v>
      </c>
      <c r="M128">
        <f t="shared" si="8"/>
        <v>13</v>
      </c>
      <c r="N128" t="e">
        <f>VLOOKUP($B128,'エントリー表（フィジーク）'!$B:$E,2)</f>
        <v>#N/A</v>
      </c>
      <c r="O128" t="e">
        <f>VLOOKUP($B128,'エントリー表（フィジーク）'!$B:$E,3)</f>
        <v>#N/A</v>
      </c>
      <c r="P128" t="e">
        <f>VLOOKUP($B128,'エントリー表（フィジーク）'!$B$3:$C$61,4)</f>
        <v>#N/A</v>
      </c>
      <c r="Q128">
        <f>VLOOKUP(M128,団体得点データ!B$3:C$42,2)</f>
        <v>8</v>
      </c>
    </row>
    <row r="129" spans="10:17" x14ac:dyDescent="0.55000000000000004">
      <c r="J129" s="1">
        <f t="shared" si="5"/>
        <v>0</v>
      </c>
      <c r="K129">
        <f t="shared" si="6"/>
        <v>0</v>
      </c>
      <c r="L129">
        <f t="shared" si="7"/>
        <v>10000</v>
      </c>
      <c r="M129">
        <f t="shared" si="8"/>
        <v>13</v>
      </c>
      <c r="N129" t="e">
        <f>VLOOKUP($B129,'エントリー表（フィジーク）'!$B:$E,2)</f>
        <v>#N/A</v>
      </c>
      <c r="O129" t="e">
        <f>VLOOKUP($B129,'エントリー表（フィジーク）'!$B:$E,3)</f>
        <v>#N/A</v>
      </c>
      <c r="P129" t="e">
        <f>VLOOKUP($B129,'エントリー表（フィジーク）'!$B$3:$C$61,4)</f>
        <v>#N/A</v>
      </c>
      <c r="Q129">
        <f>VLOOKUP(M129,団体得点データ!B$3:C$42,2)</f>
        <v>8</v>
      </c>
    </row>
    <row r="130" spans="10:17" x14ac:dyDescent="0.55000000000000004">
      <c r="J130" s="1">
        <f t="shared" si="5"/>
        <v>0</v>
      </c>
      <c r="K130">
        <f t="shared" si="6"/>
        <v>0</v>
      </c>
      <c r="L130">
        <f t="shared" si="7"/>
        <v>10000</v>
      </c>
      <c r="M130">
        <f t="shared" si="8"/>
        <v>13</v>
      </c>
      <c r="N130" t="e">
        <f>VLOOKUP($B130,'エントリー表（フィジーク）'!$B:$E,2)</f>
        <v>#N/A</v>
      </c>
      <c r="O130" t="e">
        <f>VLOOKUP($B130,'エントリー表（フィジーク）'!$B:$E,3)</f>
        <v>#N/A</v>
      </c>
      <c r="P130" t="e">
        <f>VLOOKUP($B130,'エントリー表（フィジーク）'!$B$3:$C$61,4)</f>
        <v>#N/A</v>
      </c>
      <c r="Q130">
        <f>VLOOKUP(M130,団体得点データ!B$3:C$42,2)</f>
        <v>8</v>
      </c>
    </row>
    <row r="131" spans="10:17" x14ac:dyDescent="0.55000000000000004">
      <c r="J131" s="1">
        <f t="shared" si="5"/>
        <v>0</v>
      </c>
      <c r="K131">
        <f t="shared" si="6"/>
        <v>0</v>
      </c>
      <c r="L131">
        <f t="shared" si="7"/>
        <v>10000</v>
      </c>
      <c r="M131">
        <f t="shared" si="8"/>
        <v>13</v>
      </c>
      <c r="N131" t="e">
        <f>VLOOKUP($B131,'エントリー表（フィジーク）'!$B:$E,2)</f>
        <v>#N/A</v>
      </c>
      <c r="O131" t="e">
        <f>VLOOKUP($B131,'エントリー表（フィジーク）'!$B:$E,3)</f>
        <v>#N/A</v>
      </c>
      <c r="P131" t="e">
        <f>VLOOKUP($B131,'エントリー表（フィジーク）'!$B$3:$C$61,4)</f>
        <v>#N/A</v>
      </c>
      <c r="Q131">
        <f>VLOOKUP(M131,団体得点データ!B$3:C$42,2)</f>
        <v>8</v>
      </c>
    </row>
    <row r="132" spans="10:17" x14ac:dyDescent="0.55000000000000004">
      <c r="J132" s="1">
        <f t="shared" si="5"/>
        <v>0</v>
      </c>
      <c r="K132">
        <f t="shared" si="6"/>
        <v>0</v>
      </c>
      <c r="L132">
        <f t="shared" si="7"/>
        <v>10000</v>
      </c>
      <c r="M132">
        <f t="shared" si="8"/>
        <v>13</v>
      </c>
      <c r="N132" t="e">
        <f>VLOOKUP($B132,'エントリー表（フィジーク）'!$B:$E,2)</f>
        <v>#N/A</v>
      </c>
      <c r="O132" t="e">
        <f>VLOOKUP($B132,'エントリー表（フィジーク）'!$B:$E,3)</f>
        <v>#N/A</v>
      </c>
      <c r="P132" t="e">
        <f>VLOOKUP($B132,'エントリー表（フィジーク）'!$B$3:$C$61,4)</f>
        <v>#N/A</v>
      </c>
      <c r="Q132">
        <f>VLOOKUP(M132,団体得点データ!B$3:C$42,2)</f>
        <v>8</v>
      </c>
    </row>
    <row r="133" spans="10:17" x14ac:dyDescent="0.55000000000000004">
      <c r="J133" s="1">
        <f t="shared" ref="J133:J196" si="9">SUM(C133:I133)-MIN(C133:I133)-MAX(C133:I133)</f>
        <v>0</v>
      </c>
      <c r="K133">
        <f t="shared" ref="K133:K196" si="10">SUM(C133:I133)</f>
        <v>0</v>
      </c>
      <c r="L133">
        <f t="shared" ref="L133:L196" si="11">IF(K133=0, 10000, J133+K133/1000)</f>
        <v>10000</v>
      </c>
      <c r="M133">
        <f t="shared" ref="M133:M196" si="12">_xlfn.RANK.EQ(L133, L$5:L$476, 1)</f>
        <v>13</v>
      </c>
      <c r="N133" t="e">
        <f>VLOOKUP($B133,'エントリー表（フィジーク）'!$B:$E,2)</f>
        <v>#N/A</v>
      </c>
      <c r="O133" t="e">
        <f>VLOOKUP($B133,'エントリー表（フィジーク）'!$B:$E,3)</f>
        <v>#N/A</v>
      </c>
      <c r="P133" t="e">
        <f>VLOOKUP($B133,'エントリー表（フィジーク）'!$B$3:$C$61,4)</f>
        <v>#N/A</v>
      </c>
      <c r="Q133">
        <f>VLOOKUP(M133,団体得点データ!B$3:C$42,2)</f>
        <v>8</v>
      </c>
    </row>
    <row r="134" spans="10:17" x14ac:dyDescent="0.55000000000000004">
      <c r="J134" s="1">
        <f t="shared" si="9"/>
        <v>0</v>
      </c>
      <c r="K134">
        <f t="shared" si="10"/>
        <v>0</v>
      </c>
      <c r="L134">
        <f t="shared" si="11"/>
        <v>10000</v>
      </c>
      <c r="M134">
        <f t="shared" si="12"/>
        <v>13</v>
      </c>
      <c r="N134" t="e">
        <f>VLOOKUP($B134,'エントリー表（フィジーク）'!$B:$E,2)</f>
        <v>#N/A</v>
      </c>
      <c r="O134" t="e">
        <f>VLOOKUP($B134,'エントリー表（フィジーク）'!$B:$E,3)</f>
        <v>#N/A</v>
      </c>
      <c r="P134" t="e">
        <f>VLOOKUP($B134,'エントリー表（フィジーク）'!$B$3:$C$61,4)</f>
        <v>#N/A</v>
      </c>
      <c r="Q134">
        <f>VLOOKUP(M134,団体得点データ!B$3:C$42,2)</f>
        <v>8</v>
      </c>
    </row>
    <row r="135" spans="10:17" x14ac:dyDescent="0.55000000000000004">
      <c r="J135" s="1">
        <f t="shared" si="9"/>
        <v>0</v>
      </c>
      <c r="K135">
        <f t="shared" si="10"/>
        <v>0</v>
      </c>
      <c r="L135">
        <f t="shared" si="11"/>
        <v>10000</v>
      </c>
      <c r="M135">
        <f t="shared" si="12"/>
        <v>13</v>
      </c>
      <c r="N135" t="e">
        <f>VLOOKUP($B135,'エントリー表（フィジーク）'!$B:$E,2)</f>
        <v>#N/A</v>
      </c>
      <c r="O135" t="e">
        <f>VLOOKUP($B135,'エントリー表（フィジーク）'!$B:$E,3)</f>
        <v>#N/A</v>
      </c>
      <c r="P135" t="e">
        <f>VLOOKUP($B135,'エントリー表（フィジーク）'!$B$3:$C$61,4)</f>
        <v>#N/A</v>
      </c>
      <c r="Q135">
        <f>VLOOKUP(M135,団体得点データ!B$3:C$42,2)</f>
        <v>8</v>
      </c>
    </row>
    <row r="136" spans="10:17" x14ac:dyDescent="0.55000000000000004">
      <c r="J136" s="1">
        <f t="shared" si="9"/>
        <v>0</v>
      </c>
      <c r="K136">
        <f t="shared" si="10"/>
        <v>0</v>
      </c>
      <c r="L136">
        <f t="shared" si="11"/>
        <v>10000</v>
      </c>
      <c r="M136">
        <f t="shared" si="12"/>
        <v>13</v>
      </c>
      <c r="N136" t="e">
        <f>VLOOKUP($B136,'エントリー表（フィジーク）'!$B:$E,2)</f>
        <v>#N/A</v>
      </c>
      <c r="O136" t="e">
        <f>VLOOKUP($B136,'エントリー表（フィジーク）'!$B:$E,3)</f>
        <v>#N/A</v>
      </c>
      <c r="P136" t="e">
        <f>VLOOKUP($B136,'エントリー表（フィジーク）'!$B$3:$C$61,4)</f>
        <v>#N/A</v>
      </c>
      <c r="Q136">
        <f>VLOOKUP(M136,団体得点データ!B$3:C$42,2)</f>
        <v>8</v>
      </c>
    </row>
    <row r="137" spans="10:17" x14ac:dyDescent="0.55000000000000004">
      <c r="J137" s="1">
        <f t="shared" si="9"/>
        <v>0</v>
      </c>
      <c r="K137">
        <f t="shared" si="10"/>
        <v>0</v>
      </c>
      <c r="L137">
        <f t="shared" si="11"/>
        <v>10000</v>
      </c>
      <c r="M137">
        <f t="shared" si="12"/>
        <v>13</v>
      </c>
      <c r="N137" t="e">
        <f>VLOOKUP($B137,'エントリー表（フィジーク）'!$B:$E,2)</f>
        <v>#N/A</v>
      </c>
      <c r="O137" t="e">
        <f>VLOOKUP($B137,'エントリー表（フィジーク）'!$B:$E,3)</f>
        <v>#N/A</v>
      </c>
      <c r="P137" t="e">
        <f>VLOOKUP($B137,'エントリー表（フィジーク）'!$B$3:$C$61,4)</f>
        <v>#N/A</v>
      </c>
      <c r="Q137">
        <f>VLOOKUP(M137,団体得点データ!B$3:C$42,2)</f>
        <v>8</v>
      </c>
    </row>
    <row r="138" spans="10:17" x14ac:dyDescent="0.55000000000000004">
      <c r="J138" s="1">
        <f t="shared" si="9"/>
        <v>0</v>
      </c>
      <c r="K138">
        <f t="shared" si="10"/>
        <v>0</v>
      </c>
      <c r="L138">
        <f t="shared" si="11"/>
        <v>10000</v>
      </c>
      <c r="M138">
        <f t="shared" si="12"/>
        <v>13</v>
      </c>
      <c r="N138" t="e">
        <f>VLOOKUP($B138,'エントリー表（フィジーク）'!$B:$E,2)</f>
        <v>#N/A</v>
      </c>
      <c r="O138" t="e">
        <f>VLOOKUP($B138,'エントリー表（フィジーク）'!$B:$E,3)</f>
        <v>#N/A</v>
      </c>
      <c r="P138" t="e">
        <f>VLOOKUP($B138,'エントリー表（フィジーク）'!$B$3:$C$61,4)</f>
        <v>#N/A</v>
      </c>
      <c r="Q138">
        <f>VLOOKUP(M138,団体得点データ!B$3:C$42,2)</f>
        <v>8</v>
      </c>
    </row>
    <row r="139" spans="10:17" x14ac:dyDescent="0.55000000000000004">
      <c r="J139" s="1">
        <f t="shared" si="9"/>
        <v>0</v>
      </c>
      <c r="K139">
        <f t="shared" si="10"/>
        <v>0</v>
      </c>
      <c r="L139">
        <f t="shared" si="11"/>
        <v>10000</v>
      </c>
      <c r="M139">
        <f t="shared" si="12"/>
        <v>13</v>
      </c>
      <c r="N139" t="e">
        <f>VLOOKUP($B139,'エントリー表（フィジーク）'!$B:$E,2)</f>
        <v>#N/A</v>
      </c>
      <c r="O139" t="e">
        <f>VLOOKUP($B139,'エントリー表（フィジーク）'!$B:$E,3)</f>
        <v>#N/A</v>
      </c>
      <c r="P139" t="e">
        <f>VLOOKUP($B139,'エントリー表（フィジーク）'!$B$3:$C$61,4)</f>
        <v>#N/A</v>
      </c>
      <c r="Q139">
        <f>VLOOKUP(M139,団体得点データ!B$3:C$42,2)</f>
        <v>8</v>
      </c>
    </row>
    <row r="140" spans="10:17" x14ac:dyDescent="0.55000000000000004">
      <c r="J140" s="1">
        <f t="shared" si="9"/>
        <v>0</v>
      </c>
      <c r="K140">
        <f t="shared" si="10"/>
        <v>0</v>
      </c>
      <c r="L140">
        <f t="shared" si="11"/>
        <v>10000</v>
      </c>
      <c r="M140">
        <f t="shared" si="12"/>
        <v>13</v>
      </c>
      <c r="N140" t="e">
        <f>VLOOKUP($B140,'エントリー表（フィジーク）'!$B:$E,2)</f>
        <v>#N/A</v>
      </c>
      <c r="O140" t="e">
        <f>VLOOKUP($B140,'エントリー表（フィジーク）'!$B:$E,3)</f>
        <v>#N/A</v>
      </c>
      <c r="P140" t="e">
        <f>VLOOKUP($B140,'エントリー表（フィジーク）'!$B$3:$C$61,4)</f>
        <v>#N/A</v>
      </c>
      <c r="Q140">
        <f>VLOOKUP(M140,団体得点データ!B$3:C$42,2)</f>
        <v>8</v>
      </c>
    </row>
    <row r="141" spans="10:17" x14ac:dyDescent="0.55000000000000004">
      <c r="J141" s="1">
        <f t="shared" si="9"/>
        <v>0</v>
      </c>
      <c r="K141">
        <f t="shared" si="10"/>
        <v>0</v>
      </c>
      <c r="L141">
        <f t="shared" si="11"/>
        <v>10000</v>
      </c>
      <c r="M141">
        <f t="shared" si="12"/>
        <v>13</v>
      </c>
      <c r="N141" t="e">
        <f>VLOOKUP($B141,'エントリー表（フィジーク）'!$B:$E,2)</f>
        <v>#N/A</v>
      </c>
      <c r="O141" t="e">
        <f>VLOOKUP($B141,'エントリー表（フィジーク）'!$B:$E,3)</f>
        <v>#N/A</v>
      </c>
      <c r="P141" t="e">
        <f>VLOOKUP($B141,'エントリー表（フィジーク）'!$B$3:$C$61,4)</f>
        <v>#N/A</v>
      </c>
      <c r="Q141">
        <f>VLOOKUP(M141,団体得点データ!B$3:C$42,2)</f>
        <v>8</v>
      </c>
    </row>
    <row r="142" spans="10:17" x14ac:dyDescent="0.55000000000000004">
      <c r="J142" s="1">
        <f t="shared" si="9"/>
        <v>0</v>
      </c>
      <c r="K142">
        <f t="shared" si="10"/>
        <v>0</v>
      </c>
      <c r="L142">
        <f t="shared" si="11"/>
        <v>10000</v>
      </c>
      <c r="M142">
        <f t="shared" si="12"/>
        <v>13</v>
      </c>
      <c r="N142" t="e">
        <f>VLOOKUP($B142,'エントリー表（フィジーク）'!$B:$E,2)</f>
        <v>#N/A</v>
      </c>
      <c r="O142" t="e">
        <f>VLOOKUP($B142,'エントリー表（フィジーク）'!$B:$E,3)</f>
        <v>#N/A</v>
      </c>
      <c r="P142" t="e">
        <f>VLOOKUP($B142,'エントリー表（フィジーク）'!$B$3:$C$61,4)</f>
        <v>#N/A</v>
      </c>
      <c r="Q142">
        <f>VLOOKUP(M142,団体得点データ!B$3:C$42,2)</f>
        <v>8</v>
      </c>
    </row>
    <row r="143" spans="10:17" x14ac:dyDescent="0.55000000000000004">
      <c r="J143" s="1">
        <f t="shared" si="9"/>
        <v>0</v>
      </c>
      <c r="K143">
        <f t="shared" si="10"/>
        <v>0</v>
      </c>
      <c r="L143">
        <f t="shared" si="11"/>
        <v>10000</v>
      </c>
      <c r="M143">
        <f t="shared" si="12"/>
        <v>13</v>
      </c>
      <c r="N143" t="e">
        <f>VLOOKUP($B143,'エントリー表（フィジーク）'!$B:$E,2)</f>
        <v>#N/A</v>
      </c>
      <c r="O143" t="e">
        <f>VLOOKUP($B143,'エントリー表（フィジーク）'!$B:$E,3)</f>
        <v>#N/A</v>
      </c>
      <c r="P143" t="e">
        <f>VLOOKUP($B143,'エントリー表（フィジーク）'!$B$3:$C$61,4)</f>
        <v>#N/A</v>
      </c>
      <c r="Q143">
        <f>VLOOKUP(M143,団体得点データ!B$3:C$42,2)</f>
        <v>8</v>
      </c>
    </row>
    <row r="144" spans="10:17" x14ac:dyDescent="0.55000000000000004">
      <c r="J144" s="1">
        <f t="shared" si="9"/>
        <v>0</v>
      </c>
      <c r="K144">
        <f t="shared" si="10"/>
        <v>0</v>
      </c>
      <c r="L144">
        <f t="shared" si="11"/>
        <v>10000</v>
      </c>
      <c r="M144">
        <f t="shared" si="12"/>
        <v>13</v>
      </c>
      <c r="N144" t="e">
        <f>VLOOKUP($B144,'エントリー表（フィジーク）'!$B:$E,2)</f>
        <v>#N/A</v>
      </c>
      <c r="O144" t="e">
        <f>VLOOKUP($B144,'エントリー表（フィジーク）'!$B:$E,3)</f>
        <v>#N/A</v>
      </c>
      <c r="P144" t="e">
        <f>VLOOKUP($B144,'エントリー表（フィジーク）'!$B$3:$C$61,4)</f>
        <v>#N/A</v>
      </c>
      <c r="Q144">
        <f>VLOOKUP(M144,団体得点データ!B$3:C$42,2)</f>
        <v>8</v>
      </c>
    </row>
    <row r="145" spans="10:17" x14ac:dyDescent="0.55000000000000004">
      <c r="J145" s="1">
        <f t="shared" si="9"/>
        <v>0</v>
      </c>
      <c r="K145">
        <f t="shared" si="10"/>
        <v>0</v>
      </c>
      <c r="L145">
        <f t="shared" si="11"/>
        <v>10000</v>
      </c>
      <c r="M145">
        <f t="shared" si="12"/>
        <v>13</v>
      </c>
      <c r="N145" t="e">
        <f>VLOOKUP($B145,'エントリー表（フィジーク）'!$B:$E,2)</f>
        <v>#N/A</v>
      </c>
      <c r="O145" t="e">
        <f>VLOOKUP($B145,'エントリー表（フィジーク）'!$B:$E,3)</f>
        <v>#N/A</v>
      </c>
      <c r="P145" t="e">
        <f>VLOOKUP($B145,'エントリー表（フィジーク）'!$B$3:$C$61,4)</f>
        <v>#N/A</v>
      </c>
      <c r="Q145">
        <f>VLOOKUP(M145,団体得点データ!B$3:C$42,2)</f>
        <v>8</v>
      </c>
    </row>
    <row r="146" spans="10:17" x14ac:dyDescent="0.55000000000000004">
      <c r="J146" s="1">
        <f t="shared" si="9"/>
        <v>0</v>
      </c>
      <c r="K146">
        <f t="shared" si="10"/>
        <v>0</v>
      </c>
      <c r="L146">
        <f t="shared" si="11"/>
        <v>10000</v>
      </c>
      <c r="M146">
        <f t="shared" si="12"/>
        <v>13</v>
      </c>
      <c r="N146" t="e">
        <f>VLOOKUP($B146,'エントリー表（フィジーク）'!$B:$E,2)</f>
        <v>#N/A</v>
      </c>
      <c r="O146" t="e">
        <f>VLOOKUP($B146,'エントリー表（フィジーク）'!$B:$E,3)</f>
        <v>#N/A</v>
      </c>
      <c r="P146" t="e">
        <f>VLOOKUP($B146,'エントリー表（フィジーク）'!$B$3:$C$61,4)</f>
        <v>#N/A</v>
      </c>
      <c r="Q146">
        <f>VLOOKUP(M146,団体得点データ!B$3:C$42,2)</f>
        <v>8</v>
      </c>
    </row>
    <row r="147" spans="10:17" x14ac:dyDescent="0.55000000000000004">
      <c r="J147" s="1">
        <f t="shared" si="9"/>
        <v>0</v>
      </c>
      <c r="K147">
        <f t="shared" si="10"/>
        <v>0</v>
      </c>
      <c r="L147">
        <f t="shared" si="11"/>
        <v>10000</v>
      </c>
      <c r="M147">
        <f t="shared" si="12"/>
        <v>13</v>
      </c>
      <c r="N147" t="e">
        <f>VLOOKUP($B147,'エントリー表（フィジーク）'!$B:$E,2)</f>
        <v>#N/A</v>
      </c>
      <c r="O147" t="e">
        <f>VLOOKUP($B147,'エントリー表（フィジーク）'!$B:$E,3)</f>
        <v>#N/A</v>
      </c>
      <c r="P147" t="e">
        <f>VLOOKUP($B147,'エントリー表（フィジーク）'!$B$3:$C$61,4)</f>
        <v>#N/A</v>
      </c>
      <c r="Q147">
        <f>VLOOKUP(M147,団体得点データ!B$3:C$42,2)</f>
        <v>8</v>
      </c>
    </row>
    <row r="148" spans="10:17" x14ac:dyDescent="0.55000000000000004">
      <c r="J148" s="1">
        <f t="shared" si="9"/>
        <v>0</v>
      </c>
      <c r="K148">
        <f t="shared" si="10"/>
        <v>0</v>
      </c>
      <c r="L148">
        <f t="shared" si="11"/>
        <v>10000</v>
      </c>
      <c r="M148">
        <f t="shared" si="12"/>
        <v>13</v>
      </c>
      <c r="N148" t="e">
        <f>VLOOKUP($B148,'エントリー表（フィジーク）'!$B:$E,2)</f>
        <v>#N/A</v>
      </c>
      <c r="O148" t="e">
        <f>VLOOKUP($B148,'エントリー表（フィジーク）'!$B:$E,3)</f>
        <v>#N/A</v>
      </c>
      <c r="P148" t="e">
        <f>VLOOKUP($B148,'エントリー表（フィジーク）'!$B$3:$C$61,4)</f>
        <v>#N/A</v>
      </c>
      <c r="Q148">
        <f>VLOOKUP(M148,団体得点データ!B$3:C$42,2)</f>
        <v>8</v>
      </c>
    </row>
    <row r="149" spans="10:17" x14ac:dyDescent="0.55000000000000004">
      <c r="J149" s="1">
        <f t="shared" si="9"/>
        <v>0</v>
      </c>
      <c r="K149">
        <f t="shared" si="10"/>
        <v>0</v>
      </c>
      <c r="L149">
        <f t="shared" si="11"/>
        <v>10000</v>
      </c>
      <c r="M149">
        <f t="shared" si="12"/>
        <v>13</v>
      </c>
      <c r="N149" t="e">
        <f>VLOOKUP($B149,'エントリー表（フィジーク）'!$B:$E,2)</f>
        <v>#N/A</v>
      </c>
      <c r="O149" t="e">
        <f>VLOOKUP($B149,'エントリー表（フィジーク）'!$B:$E,3)</f>
        <v>#N/A</v>
      </c>
      <c r="P149" t="e">
        <f>VLOOKUP($B149,'エントリー表（フィジーク）'!$B$3:$C$61,4)</f>
        <v>#N/A</v>
      </c>
      <c r="Q149">
        <f>VLOOKUP(M149,団体得点データ!B$3:C$42,2)</f>
        <v>8</v>
      </c>
    </row>
    <row r="150" spans="10:17" x14ac:dyDescent="0.55000000000000004">
      <c r="J150" s="1">
        <f t="shared" si="9"/>
        <v>0</v>
      </c>
      <c r="K150">
        <f t="shared" si="10"/>
        <v>0</v>
      </c>
      <c r="L150">
        <f t="shared" si="11"/>
        <v>10000</v>
      </c>
      <c r="M150">
        <f t="shared" si="12"/>
        <v>13</v>
      </c>
      <c r="N150" t="e">
        <f>VLOOKUP($B150,'エントリー表（フィジーク）'!$B:$E,2)</f>
        <v>#N/A</v>
      </c>
      <c r="O150" t="e">
        <f>VLOOKUP($B150,'エントリー表（フィジーク）'!$B:$E,3)</f>
        <v>#N/A</v>
      </c>
      <c r="P150" t="e">
        <f>VLOOKUP($B150,'エントリー表（フィジーク）'!$B$3:$C$61,4)</f>
        <v>#N/A</v>
      </c>
      <c r="Q150">
        <f>VLOOKUP(M150,団体得点データ!B$3:C$42,2)</f>
        <v>8</v>
      </c>
    </row>
    <row r="151" spans="10:17" x14ac:dyDescent="0.55000000000000004">
      <c r="J151" s="1">
        <f t="shared" si="9"/>
        <v>0</v>
      </c>
      <c r="K151">
        <f t="shared" si="10"/>
        <v>0</v>
      </c>
      <c r="L151">
        <f t="shared" si="11"/>
        <v>10000</v>
      </c>
      <c r="M151">
        <f t="shared" si="12"/>
        <v>13</v>
      </c>
      <c r="N151" t="e">
        <f>VLOOKUP($B151,'エントリー表（フィジーク）'!$B:$E,2)</f>
        <v>#N/A</v>
      </c>
      <c r="O151" t="e">
        <f>VLOOKUP($B151,'エントリー表（フィジーク）'!$B:$E,3)</f>
        <v>#N/A</v>
      </c>
      <c r="P151" t="e">
        <f>VLOOKUP($B151,'エントリー表（フィジーク）'!$B$3:$C$61,4)</f>
        <v>#N/A</v>
      </c>
      <c r="Q151">
        <f>VLOOKUP(M151,団体得点データ!B$3:C$42,2)</f>
        <v>8</v>
      </c>
    </row>
    <row r="152" spans="10:17" x14ac:dyDescent="0.55000000000000004">
      <c r="J152" s="1">
        <f t="shared" si="9"/>
        <v>0</v>
      </c>
      <c r="K152">
        <f t="shared" si="10"/>
        <v>0</v>
      </c>
      <c r="L152">
        <f t="shared" si="11"/>
        <v>10000</v>
      </c>
      <c r="M152">
        <f t="shared" si="12"/>
        <v>13</v>
      </c>
      <c r="N152" t="e">
        <f>VLOOKUP($B152,'エントリー表（フィジーク）'!$B:$E,2)</f>
        <v>#N/A</v>
      </c>
      <c r="O152" t="e">
        <f>VLOOKUP($B152,'エントリー表（フィジーク）'!$B:$E,3)</f>
        <v>#N/A</v>
      </c>
      <c r="P152" t="e">
        <f>VLOOKUP($B152,'エントリー表（フィジーク）'!$B$3:$C$61,4)</f>
        <v>#N/A</v>
      </c>
      <c r="Q152">
        <f>VLOOKUP(M152,団体得点データ!B$3:C$42,2)</f>
        <v>8</v>
      </c>
    </row>
    <row r="153" spans="10:17" x14ac:dyDescent="0.55000000000000004">
      <c r="J153" s="1">
        <f t="shared" si="9"/>
        <v>0</v>
      </c>
      <c r="K153">
        <f t="shared" si="10"/>
        <v>0</v>
      </c>
      <c r="L153">
        <f t="shared" si="11"/>
        <v>10000</v>
      </c>
      <c r="M153">
        <f t="shared" si="12"/>
        <v>13</v>
      </c>
      <c r="N153" t="e">
        <f>VLOOKUP($B153,'エントリー表（フィジーク）'!$B:$E,2)</f>
        <v>#N/A</v>
      </c>
      <c r="O153" t="e">
        <f>VLOOKUP($B153,'エントリー表（フィジーク）'!$B:$E,3)</f>
        <v>#N/A</v>
      </c>
      <c r="P153" t="e">
        <f>VLOOKUP($B153,'エントリー表（フィジーク）'!$B$3:$C$61,4)</f>
        <v>#N/A</v>
      </c>
      <c r="Q153">
        <f>VLOOKUP(M153,団体得点データ!B$3:C$42,2)</f>
        <v>8</v>
      </c>
    </row>
    <row r="154" spans="10:17" x14ac:dyDescent="0.55000000000000004">
      <c r="J154" s="1">
        <f t="shared" si="9"/>
        <v>0</v>
      </c>
      <c r="K154">
        <f t="shared" si="10"/>
        <v>0</v>
      </c>
      <c r="L154">
        <f t="shared" si="11"/>
        <v>10000</v>
      </c>
      <c r="M154">
        <f t="shared" si="12"/>
        <v>13</v>
      </c>
      <c r="N154" t="e">
        <f>VLOOKUP($B154,'エントリー表（フィジーク）'!$B:$E,2)</f>
        <v>#N/A</v>
      </c>
      <c r="O154" t="e">
        <f>VLOOKUP($B154,'エントリー表（フィジーク）'!$B:$E,3)</f>
        <v>#N/A</v>
      </c>
      <c r="P154" t="e">
        <f>VLOOKUP($B154,'エントリー表（フィジーク）'!$B$3:$C$61,4)</f>
        <v>#N/A</v>
      </c>
      <c r="Q154">
        <f>VLOOKUP(M154,団体得点データ!B$3:C$42,2)</f>
        <v>8</v>
      </c>
    </row>
    <row r="155" spans="10:17" x14ac:dyDescent="0.55000000000000004">
      <c r="J155" s="1">
        <f t="shared" si="9"/>
        <v>0</v>
      </c>
      <c r="K155">
        <f t="shared" si="10"/>
        <v>0</v>
      </c>
      <c r="L155">
        <f t="shared" si="11"/>
        <v>10000</v>
      </c>
      <c r="M155">
        <f t="shared" si="12"/>
        <v>13</v>
      </c>
      <c r="N155" t="e">
        <f>VLOOKUP($B155,'エントリー表（フィジーク）'!$B:$E,2)</f>
        <v>#N/A</v>
      </c>
      <c r="O155" t="e">
        <f>VLOOKUP($B155,'エントリー表（フィジーク）'!$B:$E,3)</f>
        <v>#N/A</v>
      </c>
      <c r="P155" t="e">
        <f>VLOOKUP($B155,'エントリー表（フィジーク）'!$B$3:$C$61,4)</f>
        <v>#N/A</v>
      </c>
      <c r="Q155">
        <f>VLOOKUP(M155,団体得点データ!B$3:C$42,2)</f>
        <v>8</v>
      </c>
    </row>
    <row r="156" spans="10:17" x14ac:dyDescent="0.55000000000000004">
      <c r="J156" s="1">
        <f t="shared" si="9"/>
        <v>0</v>
      </c>
      <c r="K156">
        <f t="shared" si="10"/>
        <v>0</v>
      </c>
      <c r="L156">
        <f t="shared" si="11"/>
        <v>10000</v>
      </c>
      <c r="M156">
        <f t="shared" si="12"/>
        <v>13</v>
      </c>
      <c r="N156" t="e">
        <f>VLOOKUP($B156,'エントリー表（フィジーク）'!$B:$E,2)</f>
        <v>#N/A</v>
      </c>
      <c r="O156" t="e">
        <f>VLOOKUP($B156,'エントリー表（フィジーク）'!$B:$E,3)</f>
        <v>#N/A</v>
      </c>
      <c r="P156" t="e">
        <f>VLOOKUP($B156,'エントリー表（フィジーク）'!$B$3:$C$61,4)</f>
        <v>#N/A</v>
      </c>
      <c r="Q156">
        <f>VLOOKUP(M156,団体得点データ!B$3:C$42,2)</f>
        <v>8</v>
      </c>
    </row>
    <row r="157" spans="10:17" x14ac:dyDescent="0.55000000000000004">
      <c r="J157" s="1">
        <f t="shared" si="9"/>
        <v>0</v>
      </c>
      <c r="K157">
        <f t="shared" si="10"/>
        <v>0</v>
      </c>
      <c r="L157">
        <f t="shared" si="11"/>
        <v>10000</v>
      </c>
      <c r="M157">
        <f t="shared" si="12"/>
        <v>13</v>
      </c>
      <c r="N157" t="e">
        <f>VLOOKUP($B157,'エントリー表（フィジーク）'!$B:$E,2)</f>
        <v>#N/A</v>
      </c>
      <c r="O157" t="e">
        <f>VLOOKUP($B157,'エントリー表（フィジーク）'!$B:$E,3)</f>
        <v>#N/A</v>
      </c>
      <c r="P157" t="e">
        <f>VLOOKUP($B157,'エントリー表（フィジーク）'!$B$3:$C$61,4)</f>
        <v>#N/A</v>
      </c>
      <c r="Q157">
        <f>VLOOKUP(M157,団体得点データ!B$3:C$42,2)</f>
        <v>8</v>
      </c>
    </row>
    <row r="158" spans="10:17" x14ac:dyDescent="0.55000000000000004">
      <c r="J158" s="1">
        <f t="shared" si="9"/>
        <v>0</v>
      </c>
      <c r="K158">
        <f t="shared" si="10"/>
        <v>0</v>
      </c>
      <c r="L158">
        <f t="shared" si="11"/>
        <v>10000</v>
      </c>
      <c r="M158">
        <f t="shared" si="12"/>
        <v>13</v>
      </c>
      <c r="N158" t="e">
        <f>VLOOKUP($B158,'エントリー表（フィジーク）'!$B:$E,2)</f>
        <v>#N/A</v>
      </c>
      <c r="O158" t="e">
        <f>VLOOKUP($B158,'エントリー表（フィジーク）'!$B:$E,3)</f>
        <v>#N/A</v>
      </c>
      <c r="P158" t="e">
        <f>VLOOKUP($B158,'エントリー表（フィジーク）'!$B$3:$C$61,4)</f>
        <v>#N/A</v>
      </c>
      <c r="Q158">
        <f>VLOOKUP(M158,団体得点データ!B$3:C$42,2)</f>
        <v>8</v>
      </c>
    </row>
    <row r="159" spans="10:17" x14ac:dyDescent="0.55000000000000004">
      <c r="J159" s="1">
        <f t="shared" si="9"/>
        <v>0</v>
      </c>
      <c r="K159">
        <f t="shared" si="10"/>
        <v>0</v>
      </c>
      <c r="L159">
        <f t="shared" si="11"/>
        <v>10000</v>
      </c>
      <c r="M159">
        <f t="shared" si="12"/>
        <v>13</v>
      </c>
      <c r="N159" t="e">
        <f>VLOOKUP($B159,'エントリー表（フィジーク）'!$B:$E,2)</f>
        <v>#N/A</v>
      </c>
      <c r="O159" t="e">
        <f>VLOOKUP($B159,'エントリー表（フィジーク）'!$B:$E,3)</f>
        <v>#N/A</v>
      </c>
      <c r="P159" t="e">
        <f>VLOOKUP($B159,'エントリー表（フィジーク）'!$B$3:$C$61,4)</f>
        <v>#N/A</v>
      </c>
      <c r="Q159">
        <f>VLOOKUP(M159,団体得点データ!B$3:C$42,2)</f>
        <v>8</v>
      </c>
    </row>
    <row r="160" spans="10:17" x14ac:dyDescent="0.55000000000000004">
      <c r="J160" s="1">
        <f t="shared" si="9"/>
        <v>0</v>
      </c>
      <c r="K160">
        <f t="shared" si="10"/>
        <v>0</v>
      </c>
      <c r="L160">
        <f t="shared" si="11"/>
        <v>10000</v>
      </c>
      <c r="M160">
        <f t="shared" si="12"/>
        <v>13</v>
      </c>
      <c r="N160" t="e">
        <f>VLOOKUP($B160,'エントリー表（フィジーク）'!$B:$E,2)</f>
        <v>#N/A</v>
      </c>
      <c r="O160" t="e">
        <f>VLOOKUP($B160,'エントリー表（フィジーク）'!$B:$E,3)</f>
        <v>#N/A</v>
      </c>
      <c r="P160" t="e">
        <f>VLOOKUP($B160,'エントリー表（フィジーク）'!$B$3:$C$61,4)</f>
        <v>#N/A</v>
      </c>
      <c r="Q160">
        <f>VLOOKUP(M160,団体得点データ!B$3:C$42,2)</f>
        <v>8</v>
      </c>
    </row>
    <row r="161" spans="10:17" x14ac:dyDescent="0.55000000000000004">
      <c r="J161" s="1">
        <f t="shared" si="9"/>
        <v>0</v>
      </c>
      <c r="K161">
        <f t="shared" si="10"/>
        <v>0</v>
      </c>
      <c r="L161">
        <f t="shared" si="11"/>
        <v>10000</v>
      </c>
      <c r="M161">
        <f t="shared" si="12"/>
        <v>13</v>
      </c>
      <c r="N161" t="e">
        <f>VLOOKUP($B161,'エントリー表（フィジーク）'!$B:$E,2)</f>
        <v>#N/A</v>
      </c>
      <c r="O161" t="e">
        <f>VLOOKUP($B161,'エントリー表（フィジーク）'!$B:$E,3)</f>
        <v>#N/A</v>
      </c>
      <c r="P161" t="e">
        <f>VLOOKUP($B161,'エントリー表（フィジーク）'!$B$3:$C$61,4)</f>
        <v>#N/A</v>
      </c>
      <c r="Q161">
        <f>VLOOKUP(M161,団体得点データ!B$3:C$42,2)</f>
        <v>8</v>
      </c>
    </row>
    <row r="162" spans="10:17" x14ac:dyDescent="0.55000000000000004">
      <c r="J162" s="1">
        <f t="shared" si="9"/>
        <v>0</v>
      </c>
      <c r="K162">
        <f t="shared" si="10"/>
        <v>0</v>
      </c>
      <c r="L162">
        <f t="shared" si="11"/>
        <v>10000</v>
      </c>
      <c r="M162">
        <f t="shared" si="12"/>
        <v>13</v>
      </c>
      <c r="N162" t="e">
        <f>VLOOKUP($B162,'エントリー表（フィジーク）'!$B:$E,2)</f>
        <v>#N/A</v>
      </c>
      <c r="O162" t="e">
        <f>VLOOKUP($B162,'エントリー表（フィジーク）'!$B:$E,3)</f>
        <v>#N/A</v>
      </c>
      <c r="P162" t="e">
        <f>VLOOKUP($B162,'エントリー表（フィジーク）'!$B$3:$C$61,4)</f>
        <v>#N/A</v>
      </c>
      <c r="Q162">
        <f>VLOOKUP(M162,団体得点データ!B$3:C$42,2)</f>
        <v>8</v>
      </c>
    </row>
    <row r="163" spans="10:17" x14ac:dyDescent="0.55000000000000004">
      <c r="J163" s="1">
        <f t="shared" si="9"/>
        <v>0</v>
      </c>
      <c r="K163">
        <f t="shared" si="10"/>
        <v>0</v>
      </c>
      <c r="L163">
        <f t="shared" si="11"/>
        <v>10000</v>
      </c>
      <c r="M163">
        <f t="shared" si="12"/>
        <v>13</v>
      </c>
      <c r="N163" t="e">
        <f>VLOOKUP($B163,'エントリー表（フィジーク）'!$B:$E,2)</f>
        <v>#N/A</v>
      </c>
      <c r="O163" t="e">
        <f>VLOOKUP($B163,'エントリー表（フィジーク）'!$B:$E,3)</f>
        <v>#N/A</v>
      </c>
      <c r="P163" t="e">
        <f>VLOOKUP($B163,'エントリー表（フィジーク）'!$B$3:$C$61,4)</f>
        <v>#N/A</v>
      </c>
      <c r="Q163">
        <f>VLOOKUP(M163,団体得点データ!B$3:C$42,2)</f>
        <v>8</v>
      </c>
    </row>
    <row r="164" spans="10:17" x14ac:dyDescent="0.55000000000000004">
      <c r="J164" s="1">
        <f t="shared" si="9"/>
        <v>0</v>
      </c>
      <c r="K164">
        <f t="shared" si="10"/>
        <v>0</v>
      </c>
      <c r="L164">
        <f t="shared" si="11"/>
        <v>10000</v>
      </c>
      <c r="M164">
        <f t="shared" si="12"/>
        <v>13</v>
      </c>
      <c r="N164" t="e">
        <f>VLOOKUP($B164,'エントリー表（フィジーク）'!$B:$E,2)</f>
        <v>#N/A</v>
      </c>
      <c r="O164" t="e">
        <f>VLOOKUP($B164,'エントリー表（フィジーク）'!$B:$E,3)</f>
        <v>#N/A</v>
      </c>
      <c r="P164" t="e">
        <f>VLOOKUP($B164,'エントリー表（フィジーク）'!$B$3:$C$61,4)</f>
        <v>#N/A</v>
      </c>
      <c r="Q164">
        <f>VLOOKUP(M164,団体得点データ!B$3:C$42,2)</f>
        <v>8</v>
      </c>
    </row>
    <row r="165" spans="10:17" x14ac:dyDescent="0.55000000000000004">
      <c r="J165" s="1">
        <f t="shared" si="9"/>
        <v>0</v>
      </c>
      <c r="K165">
        <f t="shared" si="10"/>
        <v>0</v>
      </c>
      <c r="L165">
        <f t="shared" si="11"/>
        <v>10000</v>
      </c>
      <c r="M165">
        <f t="shared" si="12"/>
        <v>13</v>
      </c>
      <c r="N165" t="e">
        <f>VLOOKUP($B165,'エントリー表（フィジーク）'!$B:$E,2)</f>
        <v>#N/A</v>
      </c>
      <c r="O165" t="e">
        <f>VLOOKUP($B165,'エントリー表（フィジーク）'!$B:$E,3)</f>
        <v>#N/A</v>
      </c>
      <c r="P165" t="e">
        <f>VLOOKUP($B165,'エントリー表（フィジーク）'!$B$3:$C$61,4)</f>
        <v>#N/A</v>
      </c>
      <c r="Q165">
        <f>VLOOKUP(M165,団体得点データ!B$3:C$42,2)</f>
        <v>8</v>
      </c>
    </row>
    <row r="166" spans="10:17" x14ac:dyDescent="0.55000000000000004">
      <c r="J166" s="1">
        <f t="shared" si="9"/>
        <v>0</v>
      </c>
      <c r="K166">
        <f t="shared" si="10"/>
        <v>0</v>
      </c>
      <c r="L166">
        <f t="shared" si="11"/>
        <v>10000</v>
      </c>
      <c r="M166">
        <f t="shared" si="12"/>
        <v>13</v>
      </c>
      <c r="N166" t="e">
        <f>VLOOKUP($B166,'エントリー表（フィジーク）'!$B:$E,2)</f>
        <v>#N/A</v>
      </c>
      <c r="O166" t="e">
        <f>VLOOKUP($B166,'エントリー表（フィジーク）'!$B:$E,3)</f>
        <v>#N/A</v>
      </c>
      <c r="P166" t="e">
        <f>VLOOKUP($B166,'エントリー表（フィジーク）'!$B$3:$C$61,4)</f>
        <v>#N/A</v>
      </c>
      <c r="Q166">
        <f>VLOOKUP(M166,団体得点データ!B$3:C$42,2)</f>
        <v>8</v>
      </c>
    </row>
    <row r="167" spans="10:17" x14ac:dyDescent="0.55000000000000004">
      <c r="J167" s="1">
        <f t="shared" si="9"/>
        <v>0</v>
      </c>
      <c r="K167">
        <f t="shared" si="10"/>
        <v>0</v>
      </c>
      <c r="L167">
        <f t="shared" si="11"/>
        <v>10000</v>
      </c>
      <c r="M167">
        <f t="shared" si="12"/>
        <v>13</v>
      </c>
      <c r="N167" t="e">
        <f>VLOOKUP($B167,'エントリー表（フィジーク）'!$B:$E,2)</f>
        <v>#N/A</v>
      </c>
      <c r="O167" t="e">
        <f>VLOOKUP($B167,'エントリー表（フィジーク）'!$B:$E,3)</f>
        <v>#N/A</v>
      </c>
      <c r="P167" t="e">
        <f>VLOOKUP($B167,'エントリー表（フィジーク）'!$B$3:$C$61,4)</f>
        <v>#N/A</v>
      </c>
      <c r="Q167">
        <f>VLOOKUP(M167,団体得点データ!B$3:C$42,2)</f>
        <v>8</v>
      </c>
    </row>
    <row r="168" spans="10:17" x14ac:dyDescent="0.55000000000000004">
      <c r="J168" s="1">
        <f t="shared" si="9"/>
        <v>0</v>
      </c>
      <c r="K168">
        <f t="shared" si="10"/>
        <v>0</v>
      </c>
      <c r="L168">
        <f t="shared" si="11"/>
        <v>10000</v>
      </c>
      <c r="M168">
        <f t="shared" si="12"/>
        <v>13</v>
      </c>
      <c r="N168" t="e">
        <f>VLOOKUP($B168,'エントリー表（フィジーク）'!$B:$E,2)</f>
        <v>#N/A</v>
      </c>
      <c r="O168" t="e">
        <f>VLOOKUP($B168,'エントリー表（フィジーク）'!$B:$E,3)</f>
        <v>#N/A</v>
      </c>
      <c r="P168" t="e">
        <f>VLOOKUP($B168,'エントリー表（フィジーク）'!$B$3:$C$61,4)</f>
        <v>#N/A</v>
      </c>
      <c r="Q168">
        <f>VLOOKUP(M168,団体得点データ!B$3:C$42,2)</f>
        <v>8</v>
      </c>
    </row>
    <row r="169" spans="10:17" x14ac:dyDescent="0.55000000000000004">
      <c r="J169" s="1">
        <f t="shared" si="9"/>
        <v>0</v>
      </c>
      <c r="K169">
        <f t="shared" si="10"/>
        <v>0</v>
      </c>
      <c r="L169">
        <f t="shared" si="11"/>
        <v>10000</v>
      </c>
      <c r="M169">
        <f t="shared" si="12"/>
        <v>13</v>
      </c>
      <c r="N169" t="e">
        <f>VLOOKUP($B169,'エントリー表（フィジーク）'!$B:$E,2)</f>
        <v>#N/A</v>
      </c>
      <c r="O169" t="e">
        <f>VLOOKUP($B169,'エントリー表（フィジーク）'!$B:$E,3)</f>
        <v>#N/A</v>
      </c>
      <c r="P169" t="e">
        <f>VLOOKUP($B169,'エントリー表（フィジーク）'!$B$3:$C$61,4)</f>
        <v>#N/A</v>
      </c>
      <c r="Q169">
        <f>VLOOKUP(M169,団体得点データ!B$3:C$42,2)</f>
        <v>8</v>
      </c>
    </row>
    <row r="170" spans="10:17" x14ac:dyDescent="0.55000000000000004">
      <c r="J170" s="1">
        <f t="shared" si="9"/>
        <v>0</v>
      </c>
      <c r="K170">
        <f t="shared" si="10"/>
        <v>0</v>
      </c>
      <c r="L170">
        <f t="shared" si="11"/>
        <v>10000</v>
      </c>
      <c r="M170">
        <f t="shared" si="12"/>
        <v>13</v>
      </c>
      <c r="N170" t="e">
        <f>VLOOKUP($B170,'エントリー表（フィジーク）'!$B:$E,2)</f>
        <v>#N/A</v>
      </c>
      <c r="O170" t="e">
        <f>VLOOKUP($B170,'エントリー表（フィジーク）'!$B:$E,3)</f>
        <v>#N/A</v>
      </c>
      <c r="P170" t="e">
        <f>VLOOKUP($B170,'エントリー表（フィジーク）'!$B$3:$C$61,4)</f>
        <v>#N/A</v>
      </c>
      <c r="Q170">
        <f>VLOOKUP(M170,団体得点データ!B$3:C$42,2)</f>
        <v>8</v>
      </c>
    </row>
    <row r="171" spans="10:17" x14ac:dyDescent="0.55000000000000004">
      <c r="J171" s="1">
        <f t="shared" si="9"/>
        <v>0</v>
      </c>
      <c r="K171">
        <f t="shared" si="10"/>
        <v>0</v>
      </c>
      <c r="L171">
        <f t="shared" si="11"/>
        <v>10000</v>
      </c>
      <c r="M171">
        <f t="shared" si="12"/>
        <v>13</v>
      </c>
      <c r="N171" t="e">
        <f>VLOOKUP($B171,'エントリー表（フィジーク）'!$B:$E,2)</f>
        <v>#N/A</v>
      </c>
      <c r="O171" t="e">
        <f>VLOOKUP($B171,'エントリー表（フィジーク）'!$B:$E,3)</f>
        <v>#N/A</v>
      </c>
      <c r="P171" t="e">
        <f>VLOOKUP($B171,'エントリー表（フィジーク）'!$B$3:$C$61,4)</f>
        <v>#N/A</v>
      </c>
      <c r="Q171">
        <f>VLOOKUP(M171,団体得点データ!B$3:C$42,2)</f>
        <v>8</v>
      </c>
    </row>
    <row r="172" spans="10:17" x14ac:dyDescent="0.55000000000000004">
      <c r="J172" s="1">
        <f t="shared" si="9"/>
        <v>0</v>
      </c>
      <c r="K172">
        <f t="shared" si="10"/>
        <v>0</v>
      </c>
      <c r="L172">
        <f t="shared" si="11"/>
        <v>10000</v>
      </c>
      <c r="M172">
        <f t="shared" si="12"/>
        <v>13</v>
      </c>
      <c r="N172" t="e">
        <f>VLOOKUP($B172,'エントリー表（フィジーク）'!$B:$E,2)</f>
        <v>#N/A</v>
      </c>
      <c r="O172" t="e">
        <f>VLOOKUP($B172,'エントリー表（フィジーク）'!$B:$E,3)</f>
        <v>#N/A</v>
      </c>
      <c r="P172" t="e">
        <f>VLOOKUP($B172,'エントリー表（フィジーク）'!$B$3:$C$61,4)</f>
        <v>#N/A</v>
      </c>
      <c r="Q172">
        <f>VLOOKUP(M172,団体得点データ!B$3:C$42,2)</f>
        <v>8</v>
      </c>
    </row>
    <row r="173" spans="10:17" x14ac:dyDescent="0.55000000000000004">
      <c r="J173" s="1">
        <f t="shared" si="9"/>
        <v>0</v>
      </c>
      <c r="K173">
        <f t="shared" si="10"/>
        <v>0</v>
      </c>
      <c r="L173">
        <f t="shared" si="11"/>
        <v>10000</v>
      </c>
      <c r="M173">
        <f t="shared" si="12"/>
        <v>13</v>
      </c>
      <c r="N173" t="e">
        <f>VLOOKUP($B173,'エントリー表（フィジーク）'!$B:$E,2)</f>
        <v>#N/A</v>
      </c>
      <c r="O173" t="e">
        <f>VLOOKUP($B173,'エントリー表（フィジーク）'!$B:$E,3)</f>
        <v>#N/A</v>
      </c>
      <c r="P173" t="e">
        <f>VLOOKUP($B173,'エントリー表（フィジーク）'!$B$3:$C$61,4)</f>
        <v>#N/A</v>
      </c>
      <c r="Q173">
        <f>VLOOKUP(M173,団体得点データ!B$3:C$42,2)</f>
        <v>8</v>
      </c>
    </row>
    <row r="174" spans="10:17" x14ac:dyDescent="0.55000000000000004">
      <c r="J174" s="1">
        <f t="shared" si="9"/>
        <v>0</v>
      </c>
      <c r="K174">
        <f t="shared" si="10"/>
        <v>0</v>
      </c>
      <c r="L174">
        <f t="shared" si="11"/>
        <v>10000</v>
      </c>
      <c r="M174">
        <f t="shared" si="12"/>
        <v>13</v>
      </c>
      <c r="N174" t="e">
        <f>VLOOKUP($B174,'エントリー表（フィジーク）'!$B:$E,2)</f>
        <v>#N/A</v>
      </c>
      <c r="O174" t="e">
        <f>VLOOKUP($B174,'エントリー表（フィジーク）'!$B:$E,3)</f>
        <v>#N/A</v>
      </c>
      <c r="P174" t="e">
        <f>VLOOKUP($B174,'エントリー表（フィジーク）'!$B$3:$C$61,4)</f>
        <v>#N/A</v>
      </c>
      <c r="Q174">
        <f>VLOOKUP(M174,団体得点データ!B$3:C$42,2)</f>
        <v>8</v>
      </c>
    </row>
    <row r="175" spans="10:17" x14ac:dyDescent="0.55000000000000004">
      <c r="J175" s="1">
        <f t="shared" si="9"/>
        <v>0</v>
      </c>
      <c r="K175">
        <f t="shared" si="10"/>
        <v>0</v>
      </c>
      <c r="L175">
        <f t="shared" si="11"/>
        <v>10000</v>
      </c>
      <c r="M175">
        <f t="shared" si="12"/>
        <v>13</v>
      </c>
      <c r="N175" t="e">
        <f>VLOOKUP($B175,'エントリー表（フィジーク）'!$B:$E,2)</f>
        <v>#N/A</v>
      </c>
      <c r="O175" t="e">
        <f>VLOOKUP($B175,'エントリー表（フィジーク）'!$B:$E,3)</f>
        <v>#N/A</v>
      </c>
      <c r="P175" t="e">
        <f>VLOOKUP($B175,'エントリー表（フィジーク）'!$B$3:$C$61,4)</f>
        <v>#N/A</v>
      </c>
      <c r="Q175">
        <f>VLOOKUP(M175,団体得点データ!B$3:C$42,2)</f>
        <v>8</v>
      </c>
    </row>
    <row r="176" spans="10:17" x14ac:dyDescent="0.55000000000000004">
      <c r="J176" s="1">
        <f t="shared" si="9"/>
        <v>0</v>
      </c>
      <c r="K176">
        <f t="shared" si="10"/>
        <v>0</v>
      </c>
      <c r="L176">
        <f t="shared" si="11"/>
        <v>10000</v>
      </c>
      <c r="M176">
        <f t="shared" si="12"/>
        <v>13</v>
      </c>
      <c r="N176" t="e">
        <f>VLOOKUP($B176,'エントリー表（フィジーク）'!$B:$E,2)</f>
        <v>#N/A</v>
      </c>
      <c r="O176" t="e">
        <f>VLOOKUP($B176,'エントリー表（フィジーク）'!$B:$E,3)</f>
        <v>#N/A</v>
      </c>
      <c r="P176" t="e">
        <f>VLOOKUP($B176,'エントリー表（フィジーク）'!$B$3:$C$61,4)</f>
        <v>#N/A</v>
      </c>
      <c r="Q176">
        <f>VLOOKUP(M176,団体得点データ!B$3:C$42,2)</f>
        <v>8</v>
      </c>
    </row>
    <row r="177" spans="10:17" x14ac:dyDescent="0.55000000000000004">
      <c r="J177" s="1">
        <f t="shared" si="9"/>
        <v>0</v>
      </c>
      <c r="K177">
        <f t="shared" si="10"/>
        <v>0</v>
      </c>
      <c r="L177">
        <f t="shared" si="11"/>
        <v>10000</v>
      </c>
      <c r="M177">
        <f t="shared" si="12"/>
        <v>13</v>
      </c>
      <c r="N177" t="e">
        <f>VLOOKUP($B177,'エントリー表（フィジーク）'!$B:$E,2)</f>
        <v>#N/A</v>
      </c>
      <c r="O177" t="e">
        <f>VLOOKUP($B177,'エントリー表（フィジーク）'!$B:$E,3)</f>
        <v>#N/A</v>
      </c>
      <c r="P177" t="e">
        <f>VLOOKUP($B177,'エントリー表（フィジーク）'!$B$3:$C$61,4)</f>
        <v>#N/A</v>
      </c>
      <c r="Q177">
        <f>VLOOKUP(M177,団体得点データ!B$3:C$42,2)</f>
        <v>8</v>
      </c>
    </row>
    <row r="178" spans="10:17" x14ac:dyDescent="0.55000000000000004">
      <c r="J178" s="1">
        <f t="shared" si="9"/>
        <v>0</v>
      </c>
      <c r="K178">
        <f t="shared" si="10"/>
        <v>0</v>
      </c>
      <c r="L178">
        <f t="shared" si="11"/>
        <v>10000</v>
      </c>
      <c r="M178">
        <f t="shared" si="12"/>
        <v>13</v>
      </c>
      <c r="N178" t="e">
        <f>VLOOKUP($B178,'エントリー表（フィジーク）'!$B:$E,2)</f>
        <v>#N/A</v>
      </c>
      <c r="O178" t="e">
        <f>VLOOKUP($B178,'エントリー表（フィジーク）'!$B:$E,3)</f>
        <v>#N/A</v>
      </c>
      <c r="P178" t="e">
        <f>VLOOKUP($B178,'エントリー表（フィジーク）'!$B$3:$C$61,4)</f>
        <v>#N/A</v>
      </c>
      <c r="Q178">
        <f>VLOOKUP(M178,団体得点データ!B$3:C$42,2)</f>
        <v>8</v>
      </c>
    </row>
    <row r="179" spans="10:17" x14ac:dyDescent="0.55000000000000004">
      <c r="J179" s="1">
        <f t="shared" si="9"/>
        <v>0</v>
      </c>
      <c r="K179">
        <f t="shared" si="10"/>
        <v>0</v>
      </c>
      <c r="L179">
        <f t="shared" si="11"/>
        <v>10000</v>
      </c>
      <c r="M179">
        <f t="shared" si="12"/>
        <v>13</v>
      </c>
      <c r="N179" t="e">
        <f>VLOOKUP($B179,'エントリー表（フィジーク）'!$B:$E,2)</f>
        <v>#N/A</v>
      </c>
      <c r="O179" t="e">
        <f>VLOOKUP($B179,'エントリー表（フィジーク）'!$B:$E,3)</f>
        <v>#N/A</v>
      </c>
      <c r="P179" t="e">
        <f>VLOOKUP($B179,'エントリー表（フィジーク）'!$B$3:$C$61,4)</f>
        <v>#N/A</v>
      </c>
      <c r="Q179">
        <f>VLOOKUP(M179,団体得点データ!B$3:C$42,2)</f>
        <v>8</v>
      </c>
    </row>
    <row r="180" spans="10:17" x14ac:dyDescent="0.55000000000000004">
      <c r="J180" s="1">
        <f t="shared" si="9"/>
        <v>0</v>
      </c>
      <c r="K180">
        <f t="shared" si="10"/>
        <v>0</v>
      </c>
      <c r="L180">
        <f t="shared" si="11"/>
        <v>10000</v>
      </c>
      <c r="M180">
        <f t="shared" si="12"/>
        <v>13</v>
      </c>
      <c r="N180" t="e">
        <f>VLOOKUP($B180,'エントリー表（フィジーク）'!$B:$E,2)</f>
        <v>#N/A</v>
      </c>
      <c r="O180" t="e">
        <f>VLOOKUP($B180,'エントリー表（フィジーク）'!$B:$E,3)</f>
        <v>#N/A</v>
      </c>
      <c r="P180" t="e">
        <f>VLOOKUP($B180,'エントリー表（フィジーク）'!$B$3:$C$61,4)</f>
        <v>#N/A</v>
      </c>
      <c r="Q180">
        <f>VLOOKUP(M180,団体得点データ!B$3:C$42,2)</f>
        <v>8</v>
      </c>
    </row>
    <row r="181" spans="10:17" x14ac:dyDescent="0.55000000000000004">
      <c r="J181" s="1">
        <f t="shared" si="9"/>
        <v>0</v>
      </c>
      <c r="K181">
        <f t="shared" si="10"/>
        <v>0</v>
      </c>
      <c r="L181">
        <f t="shared" si="11"/>
        <v>10000</v>
      </c>
      <c r="M181">
        <f t="shared" si="12"/>
        <v>13</v>
      </c>
      <c r="N181" t="e">
        <f>VLOOKUP($B181,'エントリー表（フィジーク）'!$B:$E,2)</f>
        <v>#N/A</v>
      </c>
      <c r="O181" t="e">
        <f>VLOOKUP($B181,'エントリー表（フィジーク）'!$B:$E,3)</f>
        <v>#N/A</v>
      </c>
      <c r="P181" t="e">
        <f>VLOOKUP($B181,'エントリー表（フィジーク）'!$B$3:$C$61,4)</f>
        <v>#N/A</v>
      </c>
      <c r="Q181">
        <f>VLOOKUP(M181,団体得点データ!B$3:C$42,2)</f>
        <v>8</v>
      </c>
    </row>
    <row r="182" spans="10:17" x14ac:dyDescent="0.55000000000000004">
      <c r="J182" s="1">
        <f t="shared" si="9"/>
        <v>0</v>
      </c>
      <c r="K182">
        <f t="shared" si="10"/>
        <v>0</v>
      </c>
      <c r="L182">
        <f t="shared" si="11"/>
        <v>10000</v>
      </c>
      <c r="M182">
        <f t="shared" si="12"/>
        <v>13</v>
      </c>
      <c r="N182" t="e">
        <f>VLOOKUP($B182,'エントリー表（フィジーク）'!$B:$E,2)</f>
        <v>#N/A</v>
      </c>
      <c r="O182" t="e">
        <f>VLOOKUP($B182,'エントリー表（フィジーク）'!$B:$E,3)</f>
        <v>#N/A</v>
      </c>
      <c r="P182" t="e">
        <f>VLOOKUP($B182,'エントリー表（フィジーク）'!$B$3:$C$61,4)</f>
        <v>#N/A</v>
      </c>
      <c r="Q182">
        <f>VLOOKUP(M182,団体得点データ!B$3:C$42,2)</f>
        <v>8</v>
      </c>
    </row>
    <row r="183" spans="10:17" x14ac:dyDescent="0.55000000000000004">
      <c r="J183" s="1">
        <f t="shared" si="9"/>
        <v>0</v>
      </c>
      <c r="K183">
        <f t="shared" si="10"/>
        <v>0</v>
      </c>
      <c r="L183">
        <f t="shared" si="11"/>
        <v>10000</v>
      </c>
      <c r="M183">
        <f t="shared" si="12"/>
        <v>13</v>
      </c>
      <c r="N183" t="e">
        <f>VLOOKUP($B183,'エントリー表（フィジーク）'!$B:$E,2)</f>
        <v>#N/A</v>
      </c>
      <c r="O183" t="e">
        <f>VLOOKUP($B183,'エントリー表（フィジーク）'!$B:$E,3)</f>
        <v>#N/A</v>
      </c>
      <c r="P183" t="e">
        <f>VLOOKUP($B183,'エントリー表（フィジーク）'!$B$3:$C$61,4)</f>
        <v>#N/A</v>
      </c>
      <c r="Q183">
        <f>VLOOKUP(M183,団体得点データ!B$3:C$42,2)</f>
        <v>8</v>
      </c>
    </row>
    <row r="184" spans="10:17" x14ac:dyDescent="0.55000000000000004">
      <c r="J184" s="1">
        <f t="shared" si="9"/>
        <v>0</v>
      </c>
      <c r="K184">
        <f t="shared" si="10"/>
        <v>0</v>
      </c>
      <c r="L184">
        <f t="shared" si="11"/>
        <v>10000</v>
      </c>
      <c r="M184">
        <f t="shared" si="12"/>
        <v>13</v>
      </c>
      <c r="N184" t="e">
        <f>VLOOKUP($B184,'エントリー表（フィジーク）'!$B:$E,2)</f>
        <v>#N/A</v>
      </c>
      <c r="O184" t="e">
        <f>VLOOKUP($B184,'エントリー表（フィジーク）'!$B:$E,3)</f>
        <v>#N/A</v>
      </c>
      <c r="P184" t="e">
        <f>VLOOKUP($B184,'エントリー表（フィジーク）'!$B$3:$C$61,4)</f>
        <v>#N/A</v>
      </c>
      <c r="Q184">
        <f>VLOOKUP(M184,団体得点データ!B$3:C$42,2)</f>
        <v>8</v>
      </c>
    </row>
    <row r="185" spans="10:17" x14ac:dyDescent="0.55000000000000004">
      <c r="J185" s="1">
        <f t="shared" si="9"/>
        <v>0</v>
      </c>
      <c r="K185">
        <f t="shared" si="10"/>
        <v>0</v>
      </c>
      <c r="L185">
        <f t="shared" si="11"/>
        <v>10000</v>
      </c>
      <c r="M185">
        <f t="shared" si="12"/>
        <v>13</v>
      </c>
      <c r="N185" t="e">
        <f>VLOOKUP($B185,'エントリー表（フィジーク）'!$B:$E,2)</f>
        <v>#N/A</v>
      </c>
      <c r="O185" t="e">
        <f>VLOOKUP($B185,'エントリー表（フィジーク）'!$B:$E,3)</f>
        <v>#N/A</v>
      </c>
      <c r="P185" t="e">
        <f>VLOOKUP($B185,'エントリー表（フィジーク）'!$B$3:$C$61,4)</f>
        <v>#N/A</v>
      </c>
      <c r="Q185">
        <f>VLOOKUP(M185,団体得点データ!B$3:C$42,2)</f>
        <v>8</v>
      </c>
    </row>
    <row r="186" spans="10:17" x14ac:dyDescent="0.55000000000000004">
      <c r="J186" s="1">
        <f t="shared" si="9"/>
        <v>0</v>
      </c>
      <c r="K186">
        <f t="shared" si="10"/>
        <v>0</v>
      </c>
      <c r="L186">
        <f t="shared" si="11"/>
        <v>10000</v>
      </c>
      <c r="M186">
        <f t="shared" si="12"/>
        <v>13</v>
      </c>
      <c r="N186" t="e">
        <f>VLOOKUP($B186,'エントリー表（フィジーク）'!$B:$E,2)</f>
        <v>#N/A</v>
      </c>
      <c r="O186" t="e">
        <f>VLOOKUP($B186,'エントリー表（フィジーク）'!$B:$E,3)</f>
        <v>#N/A</v>
      </c>
      <c r="P186" t="e">
        <f>VLOOKUP($B186,'エントリー表（フィジーク）'!$B$3:$C$61,4)</f>
        <v>#N/A</v>
      </c>
      <c r="Q186">
        <f>VLOOKUP(M186,団体得点データ!B$3:C$42,2)</f>
        <v>8</v>
      </c>
    </row>
    <row r="187" spans="10:17" x14ac:dyDescent="0.55000000000000004">
      <c r="J187" s="1">
        <f t="shared" si="9"/>
        <v>0</v>
      </c>
      <c r="K187">
        <f t="shared" si="10"/>
        <v>0</v>
      </c>
      <c r="L187">
        <f t="shared" si="11"/>
        <v>10000</v>
      </c>
      <c r="M187">
        <f t="shared" si="12"/>
        <v>13</v>
      </c>
      <c r="N187" t="e">
        <f>VLOOKUP($B187,'エントリー表（フィジーク）'!$B:$E,2)</f>
        <v>#N/A</v>
      </c>
      <c r="O187" t="e">
        <f>VLOOKUP($B187,'エントリー表（フィジーク）'!$B:$E,3)</f>
        <v>#N/A</v>
      </c>
      <c r="P187" t="e">
        <f>VLOOKUP($B187,'エントリー表（フィジーク）'!$B$3:$C$61,4)</f>
        <v>#N/A</v>
      </c>
      <c r="Q187">
        <f>VLOOKUP(M187,団体得点データ!B$3:C$42,2)</f>
        <v>8</v>
      </c>
    </row>
    <row r="188" spans="10:17" x14ac:dyDescent="0.55000000000000004">
      <c r="J188" s="1">
        <f t="shared" si="9"/>
        <v>0</v>
      </c>
      <c r="K188">
        <f t="shared" si="10"/>
        <v>0</v>
      </c>
      <c r="L188">
        <f t="shared" si="11"/>
        <v>10000</v>
      </c>
      <c r="M188">
        <f t="shared" si="12"/>
        <v>13</v>
      </c>
      <c r="N188" t="e">
        <f>VLOOKUP($B188,'エントリー表（フィジーク）'!$B:$E,2)</f>
        <v>#N/A</v>
      </c>
      <c r="O188" t="e">
        <f>VLOOKUP($B188,'エントリー表（フィジーク）'!$B:$E,3)</f>
        <v>#N/A</v>
      </c>
      <c r="P188" t="e">
        <f>VLOOKUP($B188,'エントリー表（フィジーク）'!$B$3:$C$61,4)</f>
        <v>#N/A</v>
      </c>
      <c r="Q188">
        <f>VLOOKUP(M188,団体得点データ!B$3:C$42,2)</f>
        <v>8</v>
      </c>
    </row>
    <row r="189" spans="10:17" x14ac:dyDescent="0.55000000000000004">
      <c r="J189" s="1">
        <f t="shared" si="9"/>
        <v>0</v>
      </c>
      <c r="K189">
        <f t="shared" si="10"/>
        <v>0</v>
      </c>
      <c r="L189">
        <f t="shared" si="11"/>
        <v>10000</v>
      </c>
      <c r="M189">
        <f t="shared" si="12"/>
        <v>13</v>
      </c>
      <c r="N189" t="e">
        <f>VLOOKUP($B189,'エントリー表（フィジーク）'!$B:$E,2)</f>
        <v>#N/A</v>
      </c>
      <c r="O189" t="e">
        <f>VLOOKUP($B189,'エントリー表（フィジーク）'!$B:$E,3)</f>
        <v>#N/A</v>
      </c>
      <c r="P189" t="e">
        <f>VLOOKUP($B189,'エントリー表（フィジーク）'!$B$3:$C$61,4)</f>
        <v>#N/A</v>
      </c>
      <c r="Q189">
        <f>VLOOKUP(M189,団体得点データ!B$3:C$42,2)</f>
        <v>8</v>
      </c>
    </row>
    <row r="190" spans="10:17" x14ac:dyDescent="0.55000000000000004">
      <c r="J190" s="1">
        <f t="shared" si="9"/>
        <v>0</v>
      </c>
      <c r="K190">
        <f t="shared" si="10"/>
        <v>0</v>
      </c>
      <c r="L190">
        <f t="shared" si="11"/>
        <v>10000</v>
      </c>
      <c r="M190">
        <f t="shared" si="12"/>
        <v>13</v>
      </c>
      <c r="N190" t="e">
        <f>VLOOKUP($B190,'エントリー表（フィジーク）'!$B:$E,2)</f>
        <v>#N/A</v>
      </c>
      <c r="O190" t="e">
        <f>VLOOKUP($B190,'エントリー表（フィジーク）'!$B:$E,3)</f>
        <v>#N/A</v>
      </c>
      <c r="P190" t="e">
        <f>VLOOKUP($B190,'エントリー表（フィジーク）'!$B$3:$C$61,4)</f>
        <v>#N/A</v>
      </c>
      <c r="Q190">
        <f>VLOOKUP(M190,団体得点データ!B$3:C$42,2)</f>
        <v>8</v>
      </c>
    </row>
    <row r="191" spans="10:17" x14ac:dyDescent="0.55000000000000004">
      <c r="J191" s="1">
        <f t="shared" si="9"/>
        <v>0</v>
      </c>
      <c r="K191">
        <f t="shared" si="10"/>
        <v>0</v>
      </c>
      <c r="L191">
        <f t="shared" si="11"/>
        <v>10000</v>
      </c>
      <c r="M191">
        <f t="shared" si="12"/>
        <v>13</v>
      </c>
      <c r="N191" t="e">
        <f>VLOOKUP($B191,'エントリー表（フィジーク）'!$B:$E,2)</f>
        <v>#N/A</v>
      </c>
      <c r="O191" t="e">
        <f>VLOOKUP($B191,'エントリー表（フィジーク）'!$B:$E,3)</f>
        <v>#N/A</v>
      </c>
      <c r="P191" t="e">
        <f>VLOOKUP($B191,'エントリー表（フィジーク）'!$B$3:$C$61,4)</f>
        <v>#N/A</v>
      </c>
      <c r="Q191">
        <f>VLOOKUP(M191,団体得点データ!B$3:C$42,2)</f>
        <v>8</v>
      </c>
    </row>
    <row r="192" spans="10:17" x14ac:dyDescent="0.55000000000000004">
      <c r="J192" s="1">
        <f t="shared" si="9"/>
        <v>0</v>
      </c>
      <c r="K192">
        <f t="shared" si="10"/>
        <v>0</v>
      </c>
      <c r="L192">
        <f t="shared" si="11"/>
        <v>10000</v>
      </c>
      <c r="M192">
        <f t="shared" si="12"/>
        <v>13</v>
      </c>
      <c r="N192" t="e">
        <f>VLOOKUP($B192,'エントリー表（フィジーク）'!$B:$E,2)</f>
        <v>#N/A</v>
      </c>
      <c r="O192" t="e">
        <f>VLOOKUP($B192,'エントリー表（フィジーク）'!$B:$E,3)</f>
        <v>#N/A</v>
      </c>
      <c r="P192" t="e">
        <f>VLOOKUP($B192,'エントリー表（フィジーク）'!$B$3:$C$61,4)</f>
        <v>#N/A</v>
      </c>
      <c r="Q192">
        <f>VLOOKUP(M192,団体得点データ!B$3:C$42,2)</f>
        <v>8</v>
      </c>
    </row>
    <row r="193" spans="10:17" x14ac:dyDescent="0.55000000000000004">
      <c r="J193" s="1">
        <f t="shared" si="9"/>
        <v>0</v>
      </c>
      <c r="K193">
        <f t="shared" si="10"/>
        <v>0</v>
      </c>
      <c r="L193">
        <f t="shared" si="11"/>
        <v>10000</v>
      </c>
      <c r="M193">
        <f t="shared" si="12"/>
        <v>13</v>
      </c>
      <c r="N193" t="e">
        <f>VLOOKUP($B193,'エントリー表（フィジーク）'!$B:$E,2)</f>
        <v>#N/A</v>
      </c>
      <c r="O193" t="e">
        <f>VLOOKUP($B193,'エントリー表（フィジーク）'!$B:$E,3)</f>
        <v>#N/A</v>
      </c>
      <c r="P193" t="e">
        <f>VLOOKUP($B193,'エントリー表（フィジーク）'!$B$3:$C$61,4)</f>
        <v>#N/A</v>
      </c>
      <c r="Q193">
        <f>VLOOKUP(M193,団体得点データ!B$3:C$42,2)</f>
        <v>8</v>
      </c>
    </row>
    <row r="194" spans="10:17" x14ac:dyDescent="0.55000000000000004">
      <c r="J194" s="1">
        <f t="shared" si="9"/>
        <v>0</v>
      </c>
      <c r="K194">
        <f t="shared" si="10"/>
        <v>0</v>
      </c>
      <c r="L194">
        <f t="shared" si="11"/>
        <v>10000</v>
      </c>
      <c r="M194">
        <f t="shared" si="12"/>
        <v>13</v>
      </c>
      <c r="N194" t="e">
        <f>VLOOKUP($B194,'エントリー表（フィジーク）'!$B:$E,2)</f>
        <v>#N/A</v>
      </c>
      <c r="O194" t="e">
        <f>VLOOKUP($B194,'エントリー表（フィジーク）'!$B:$E,3)</f>
        <v>#N/A</v>
      </c>
      <c r="P194" t="e">
        <f>VLOOKUP($B194,'エントリー表（フィジーク）'!$B$3:$C$61,4)</f>
        <v>#N/A</v>
      </c>
      <c r="Q194">
        <f>VLOOKUP(M194,団体得点データ!B$3:C$42,2)</f>
        <v>8</v>
      </c>
    </row>
    <row r="195" spans="10:17" x14ac:dyDescent="0.55000000000000004">
      <c r="J195" s="1">
        <f t="shared" si="9"/>
        <v>0</v>
      </c>
      <c r="K195">
        <f t="shared" si="10"/>
        <v>0</v>
      </c>
      <c r="L195">
        <f t="shared" si="11"/>
        <v>10000</v>
      </c>
      <c r="M195">
        <f t="shared" si="12"/>
        <v>13</v>
      </c>
      <c r="N195" t="e">
        <f>VLOOKUP($B195,'エントリー表（フィジーク）'!$B:$E,2)</f>
        <v>#N/A</v>
      </c>
      <c r="O195" t="e">
        <f>VLOOKUP($B195,'エントリー表（フィジーク）'!$B:$E,3)</f>
        <v>#N/A</v>
      </c>
      <c r="P195" t="e">
        <f>VLOOKUP($B195,'エントリー表（フィジーク）'!$B$3:$C$61,4)</f>
        <v>#N/A</v>
      </c>
      <c r="Q195">
        <f>VLOOKUP(M195,団体得点データ!B$3:C$42,2)</f>
        <v>8</v>
      </c>
    </row>
    <row r="196" spans="10:17" x14ac:dyDescent="0.55000000000000004">
      <c r="J196" s="1">
        <f t="shared" si="9"/>
        <v>0</v>
      </c>
      <c r="K196">
        <f t="shared" si="10"/>
        <v>0</v>
      </c>
      <c r="L196">
        <f t="shared" si="11"/>
        <v>10000</v>
      </c>
      <c r="M196">
        <f t="shared" si="12"/>
        <v>13</v>
      </c>
      <c r="N196" t="e">
        <f>VLOOKUP($B196,'エントリー表（フィジーク）'!$B:$E,2)</f>
        <v>#N/A</v>
      </c>
      <c r="O196" t="e">
        <f>VLOOKUP($B196,'エントリー表（フィジーク）'!$B:$E,3)</f>
        <v>#N/A</v>
      </c>
      <c r="P196" t="e">
        <f>VLOOKUP($B196,'エントリー表（フィジーク）'!$B$3:$C$61,4)</f>
        <v>#N/A</v>
      </c>
      <c r="Q196">
        <f>VLOOKUP(M196,団体得点データ!B$3:C$42,2)</f>
        <v>8</v>
      </c>
    </row>
    <row r="197" spans="10:17" x14ac:dyDescent="0.55000000000000004">
      <c r="J197" s="1">
        <f t="shared" ref="J197:J260" si="13">SUM(C197:I197)-MIN(C197:I197)-MAX(C197:I197)</f>
        <v>0</v>
      </c>
      <c r="K197">
        <f t="shared" ref="K197:K260" si="14">SUM(C197:I197)</f>
        <v>0</v>
      </c>
      <c r="L197">
        <f t="shared" ref="L197:L260" si="15">IF(K197=0, 10000, J197+K197/1000)</f>
        <v>10000</v>
      </c>
      <c r="M197">
        <f t="shared" ref="M197:M260" si="16">_xlfn.RANK.EQ(L197, L$5:L$476, 1)</f>
        <v>13</v>
      </c>
      <c r="N197" t="e">
        <f>VLOOKUP($B197,'エントリー表（フィジーク）'!$B:$E,2)</f>
        <v>#N/A</v>
      </c>
      <c r="O197" t="e">
        <f>VLOOKUP($B197,'エントリー表（フィジーク）'!$B:$E,3)</f>
        <v>#N/A</v>
      </c>
      <c r="P197" t="e">
        <f>VLOOKUP($B197,'エントリー表（フィジーク）'!$B$3:$C$61,4)</f>
        <v>#N/A</v>
      </c>
      <c r="Q197">
        <f>VLOOKUP(M197,団体得点データ!B$3:C$42,2)</f>
        <v>8</v>
      </c>
    </row>
    <row r="198" spans="10:17" x14ac:dyDescent="0.55000000000000004">
      <c r="J198" s="1">
        <f t="shared" si="13"/>
        <v>0</v>
      </c>
      <c r="K198">
        <f t="shared" si="14"/>
        <v>0</v>
      </c>
      <c r="L198">
        <f t="shared" si="15"/>
        <v>10000</v>
      </c>
      <c r="M198">
        <f t="shared" si="16"/>
        <v>13</v>
      </c>
      <c r="N198" t="e">
        <f>VLOOKUP($B198,'エントリー表（フィジーク）'!$B:$E,2)</f>
        <v>#N/A</v>
      </c>
      <c r="O198" t="e">
        <f>VLOOKUP($B198,'エントリー表（フィジーク）'!$B:$E,3)</f>
        <v>#N/A</v>
      </c>
      <c r="P198" t="e">
        <f>VLOOKUP($B198,'エントリー表（フィジーク）'!$B$3:$C$61,4)</f>
        <v>#N/A</v>
      </c>
      <c r="Q198">
        <f>VLOOKUP(M198,団体得点データ!B$3:C$42,2)</f>
        <v>8</v>
      </c>
    </row>
    <row r="199" spans="10:17" x14ac:dyDescent="0.55000000000000004">
      <c r="J199" s="1">
        <f t="shared" si="13"/>
        <v>0</v>
      </c>
      <c r="K199">
        <f t="shared" si="14"/>
        <v>0</v>
      </c>
      <c r="L199">
        <f t="shared" si="15"/>
        <v>10000</v>
      </c>
      <c r="M199">
        <f t="shared" si="16"/>
        <v>13</v>
      </c>
      <c r="N199" t="e">
        <f>VLOOKUP($B199,'エントリー表（フィジーク）'!$B:$E,2)</f>
        <v>#N/A</v>
      </c>
      <c r="O199" t="e">
        <f>VLOOKUP($B199,'エントリー表（フィジーク）'!$B:$E,3)</f>
        <v>#N/A</v>
      </c>
      <c r="P199" t="e">
        <f>VLOOKUP($B199,'エントリー表（フィジーク）'!$B$3:$C$61,4)</f>
        <v>#N/A</v>
      </c>
      <c r="Q199">
        <f>VLOOKUP(M199,団体得点データ!B$3:C$42,2)</f>
        <v>8</v>
      </c>
    </row>
    <row r="200" spans="10:17" x14ac:dyDescent="0.55000000000000004">
      <c r="J200" s="1">
        <f t="shared" si="13"/>
        <v>0</v>
      </c>
      <c r="K200">
        <f t="shared" si="14"/>
        <v>0</v>
      </c>
      <c r="L200">
        <f t="shared" si="15"/>
        <v>10000</v>
      </c>
      <c r="M200">
        <f t="shared" si="16"/>
        <v>13</v>
      </c>
      <c r="N200" t="e">
        <f>VLOOKUP($B200,'エントリー表（フィジーク）'!$B:$E,2)</f>
        <v>#N/A</v>
      </c>
      <c r="O200" t="e">
        <f>VLOOKUP($B200,'エントリー表（フィジーク）'!$B:$E,3)</f>
        <v>#N/A</v>
      </c>
      <c r="P200" t="e">
        <f>VLOOKUP($B200,'エントリー表（フィジーク）'!$B$3:$C$61,4)</f>
        <v>#N/A</v>
      </c>
      <c r="Q200">
        <f>VLOOKUP(M200,団体得点データ!B$3:C$42,2)</f>
        <v>8</v>
      </c>
    </row>
    <row r="201" spans="10:17" x14ac:dyDescent="0.55000000000000004">
      <c r="J201" s="1">
        <f t="shared" si="13"/>
        <v>0</v>
      </c>
      <c r="K201">
        <f t="shared" si="14"/>
        <v>0</v>
      </c>
      <c r="L201">
        <f t="shared" si="15"/>
        <v>10000</v>
      </c>
      <c r="M201">
        <f t="shared" si="16"/>
        <v>13</v>
      </c>
      <c r="N201" t="e">
        <f>VLOOKUP($B201,'エントリー表（フィジーク）'!$B:$E,2)</f>
        <v>#N/A</v>
      </c>
      <c r="O201" t="e">
        <f>VLOOKUP($B201,'エントリー表（フィジーク）'!$B:$E,3)</f>
        <v>#N/A</v>
      </c>
      <c r="P201" t="e">
        <f>VLOOKUP($B201,'エントリー表（フィジーク）'!$B$3:$C$61,4)</f>
        <v>#N/A</v>
      </c>
      <c r="Q201">
        <f>VLOOKUP(M201,団体得点データ!B$3:C$42,2)</f>
        <v>8</v>
      </c>
    </row>
    <row r="202" spans="10:17" x14ac:dyDescent="0.55000000000000004">
      <c r="J202" s="1">
        <f t="shared" si="13"/>
        <v>0</v>
      </c>
      <c r="K202">
        <f t="shared" si="14"/>
        <v>0</v>
      </c>
      <c r="L202">
        <f t="shared" si="15"/>
        <v>10000</v>
      </c>
      <c r="M202">
        <f t="shared" si="16"/>
        <v>13</v>
      </c>
      <c r="N202" t="e">
        <f>VLOOKUP($B202,'エントリー表（フィジーク）'!$B:$E,2)</f>
        <v>#N/A</v>
      </c>
      <c r="O202" t="e">
        <f>VLOOKUP($B202,'エントリー表（フィジーク）'!$B:$E,3)</f>
        <v>#N/A</v>
      </c>
      <c r="P202" t="e">
        <f>VLOOKUP($B202,'エントリー表（フィジーク）'!$B$3:$C$61,4)</f>
        <v>#N/A</v>
      </c>
      <c r="Q202">
        <f>VLOOKUP(M202,団体得点データ!B$3:C$42,2)</f>
        <v>8</v>
      </c>
    </row>
    <row r="203" spans="10:17" x14ac:dyDescent="0.55000000000000004">
      <c r="J203" s="1">
        <f t="shared" si="13"/>
        <v>0</v>
      </c>
      <c r="K203">
        <f t="shared" si="14"/>
        <v>0</v>
      </c>
      <c r="L203">
        <f t="shared" si="15"/>
        <v>10000</v>
      </c>
      <c r="M203">
        <f t="shared" si="16"/>
        <v>13</v>
      </c>
      <c r="N203" t="e">
        <f>VLOOKUP($B203,'エントリー表（フィジーク）'!$B:$E,2)</f>
        <v>#N/A</v>
      </c>
      <c r="O203" t="e">
        <f>VLOOKUP($B203,'エントリー表（フィジーク）'!$B:$E,3)</f>
        <v>#N/A</v>
      </c>
      <c r="P203" t="e">
        <f>VLOOKUP($B203,'エントリー表（フィジーク）'!$B$3:$C$61,4)</f>
        <v>#N/A</v>
      </c>
      <c r="Q203">
        <f>VLOOKUP(M203,団体得点データ!B$3:C$42,2)</f>
        <v>8</v>
      </c>
    </row>
    <row r="204" spans="10:17" x14ac:dyDescent="0.55000000000000004">
      <c r="J204" s="1">
        <f t="shared" si="13"/>
        <v>0</v>
      </c>
      <c r="K204">
        <f t="shared" si="14"/>
        <v>0</v>
      </c>
      <c r="L204">
        <f t="shared" si="15"/>
        <v>10000</v>
      </c>
      <c r="M204">
        <f t="shared" si="16"/>
        <v>13</v>
      </c>
      <c r="N204" t="e">
        <f>VLOOKUP($B204,'エントリー表（フィジーク）'!$B:$E,2)</f>
        <v>#N/A</v>
      </c>
      <c r="O204" t="e">
        <f>VLOOKUP($B204,'エントリー表（フィジーク）'!$B:$E,3)</f>
        <v>#N/A</v>
      </c>
      <c r="P204" t="e">
        <f>VLOOKUP($B204,'エントリー表（フィジーク）'!$B$3:$C$61,4)</f>
        <v>#N/A</v>
      </c>
      <c r="Q204">
        <f>VLOOKUP(M204,団体得点データ!B$3:C$42,2)</f>
        <v>8</v>
      </c>
    </row>
    <row r="205" spans="10:17" x14ac:dyDescent="0.55000000000000004">
      <c r="J205" s="1">
        <f t="shared" si="13"/>
        <v>0</v>
      </c>
      <c r="K205">
        <f t="shared" si="14"/>
        <v>0</v>
      </c>
      <c r="L205">
        <f t="shared" si="15"/>
        <v>10000</v>
      </c>
      <c r="M205">
        <f t="shared" si="16"/>
        <v>13</v>
      </c>
      <c r="N205" t="e">
        <f>VLOOKUP($B205,'エントリー表（フィジーク）'!$B:$E,2)</f>
        <v>#N/A</v>
      </c>
      <c r="O205" t="e">
        <f>VLOOKUP($B205,'エントリー表（フィジーク）'!$B:$E,3)</f>
        <v>#N/A</v>
      </c>
      <c r="P205" t="e">
        <f>VLOOKUP($B205,'エントリー表（フィジーク）'!$B$3:$C$61,4)</f>
        <v>#N/A</v>
      </c>
      <c r="Q205">
        <f>VLOOKUP(M205,団体得点データ!B$3:C$42,2)</f>
        <v>8</v>
      </c>
    </row>
    <row r="206" spans="10:17" x14ac:dyDescent="0.55000000000000004">
      <c r="J206" s="1">
        <f t="shared" si="13"/>
        <v>0</v>
      </c>
      <c r="K206">
        <f t="shared" si="14"/>
        <v>0</v>
      </c>
      <c r="L206">
        <f t="shared" si="15"/>
        <v>10000</v>
      </c>
      <c r="M206">
        <f t="shared" si="16"/>
        <v>13</v>
      </c>
      <c r="N206" t="e">
        <f>VLOOKUP($B206,'エントリー表（フィジーク）'!$B:$E,2)</f>
        <v>#N/A</v>
      </c>
      <c r="O206" t="e">
        <f>VLOOKUP($B206,'エントリー表（フィジーク）'!$B:$E,3)</f>
        <v>#N/A</v>
      </c>
      <c r="P206" t="e">
        <f>VLOOKUP($B206,'エントリー表（フィジーク）'!$B$3:$C$61,4)</f>
        <v>#N/A</v>
      </c>
      <c r="Q206">
        <f>VLOOKUP(M206,団体得点データ!B$3:C$42,2)</f>
        <v>8</v>
      </c>
    </row>
    <row r="207" spans="10:17" x14ac:dyDescent="0.55000000000000004">
      <c r="J207" s="1">
        <f t="shared" si="13"/>
        <v>0</v>
      </c>
      <c r="K207">
        <f t="shared" si="14"/>
        <v>0</v>
      </c>
      <c r="L207">
        <f t="shared" si="15"/>
        <v>10000</v>
      </c>
      <c r="M207">
        <f t="shared" si="16"/>
        <v>13</v>
      </c>
      <c r="N207" t="e">
        <f>VLOOKUP($B207,'エントリー表（フィジーク）'!$B:$E,2)</f>
        <v>#N/A</v>
      </c>
      <c r="O207" t="e">
        <f>VLOOKUP($B207,'エントリー表（フィジーク）'!$B:$E,3)</f>
        <v>#N/A</v>
      </c>
      <c r="P207" t="e">
        <f>VLOOKUP($B207,'エントリー表（フィジーク）'!$B$3:$C$61,4)</f>
        <v>#N/A</v>
      </c>
      <c r="Q207">
        <f>VLOOKUP(M207,団体得点データ!B$3:C$42,2)</f>
        <v>8</v>
      </c>
    </row>
    <row r="208" spans="10:17" x14ac:dyDescent="0.55000000000000004">
      <c r="J208" s="1">
        <f t="shared" si="13"/>
        <v>0</v>
      </c>
      <c r="K208">
        <f t="shared" si="14"/>
        <v>0</v>
      </c>
      <c r="L208">
        <f t="shared" si="15"/>
        <v>10000</v>
      </c>
      <c r="M208">
        <f t="shared" si="16"/>
        <v>13</v>
      </c>
      <c r="N208" t="e">
        <f>VLOOKUP($B208,'エントリー表（フィジーク）'!$B:$E,2)</f>
        <v>#N/A</v>
      </c>
      <c r="O208" t="e">
        <f>VLOOKUP($B208,'エントリー表（フィジーク）'!$B:$E,3)</f>
        <v>#N/A</v>
      </c>
      <c r="P208" t="e">
        <f>VLOOKUP($B208,'エントリー表（フィジーク）'!$B$3:$C$61,4)</f>
        <v>#N/A</v>
      </c>
      <c r="Q208">
        <f>VLOOKUP(M208,団体得点データ!B$3:C$42,2)</f>
        <v>8</v>
      </c>
    </row>
    <row r="209" spans="10:17" x14ac:dyDescent="0.55000000000000004">
      <c r="J209" s="1">
        <f t="shared" si="13"/>
        <v>0</v>
      </c>
      <c r="K209">
        <f t="shared" si="14"/>
        <v>0</v>
      </c>
      <c r="L209">
        <f t="shared" si="15"/>
        <v>10000</v>
      </c>
      <c r="M209">
        <f t="shared" si="16"/>
        <v>13</v>
      </c>
      <c r="N209" t="e">
        <f>VLOOKUP($B209,'エントリー表（フィジーク）'!$B:$E,2)</f>
        <v>#N/A</v>
      </c>
      <c r="O209" t="e">
        <f>VLOOKUP($B209,'エントリー表（フィジーク）'!$B:$E,3)</f>
        <v>#N/A</v>
      </c>
      <c r="P209" t="e">
        <f>VLOOKUP($B209,'エントリー表（フィジーク）'!$B$3:$C$61,4)</f>
        <v>#N/A</v>
      </c>
      <c r="Q209">
        <f>VLOOKUP(M209,団体得点データ!B$3:C$42,2)</f>
        <v>8</v>
      </c>
    </row>
    <row r="210" spans="10:17" x14ac:dyDescent="0.55000000000000004">
      <c r="J210" s="1">
        <f t="shared" si="13"/>
        <v>0</v>
      </c>
      <c r="K210">
        <f t="shared" si="14"/>
        <v>0</v>
      </c>
      <c r="L210">
        <f t="shared" si="15"/>
        <v>10000</v>
      </c>
      <c r="M210">
        <f t="shared" si="16"/>
        <v>13</v>
      </c>
      <c r="N210" t="e">
        <f>VLOOKUP($B210,'エントリー表（フィジーク）'!$B:$E,2)</f>
        <v>#N/A</v>
      </c>
      <c r="O210" t="e">
        <f>VLOOKUP($B210,'エントリー表（フィジーク）'!$B:$E,3)</f>
        <v>#N/A</v>
      </c>
      <c r="P210" t="e">
        <f>VLOOKUP($B210,'エントリー表（フィジーク）'!$B$3:$C$61,4)</f>
        <v>#N/A</v>
      </c>
      <c r="Q210">
        <f>VLOOKUP(M210,団体得点データ!B$3:C$42,2)</f>
        <v>8</v>
      </c>
    </row>
    <row r="211" spans="10:17" x14ac:dyDescent="0.55000000000000004">
      <c r="J211" s="1">
        <f t="shared" si="13"/>
        <v>0</v>
      </c>
      <c r="K211">
        <f t="shared" si="14"/>
        <v>0</v>
      </c>
      <c r="L211">
        <f t="shared" si="15"/>
        <v>10000</v>
      </c>
      <c r="M211">
        <f t="shared" si="16"/>
        <v>13</v>
      </c>
      <c r="N211" t="e">
        <f>VLOOKUP($B211,'エントリー表（フィジーク）'!$B:$E,2)</f>
        <v>#N/A</v>
      </c>
      <c r="O211" t="e">
        <f>VLOOKUP($B211,'エントリー表（フィジーク）'!$B:$E,3)</f>
        <v>#N/A</v>
      </c>
      <c r="P211" t="e">
        <f>VLOOKUP($B211,'エントリー表（フィジーク）'!$B$3:$C$61,4)</f>
        <v>#N/A</v>
      </c>
      <c r="Q211">
        <f>VLOOKUP(M211,団体得点データ!B$3:C$42,2)</f>
        <v>8</v>
      </c>
    </row>
    <row r="212" spans="10:17" x14ac:dyDescent="0.55000000000000004">
      <c r="J212" s="1">
        <f t="shared" si="13"/>
        <v>0</v>
      </c>
      <c r="K212">
        <f t="shared" si="14"/>
        <v>0</v>
      </c>
      <c r="L212">
        <f t="shared" si="15"/>
        <v>10000</v>
      </c>
      <c r="M212">
        <f t="shared" si="16"/>
        <v>13</v>
      </c>
      <c r="N212" t="e">
        <f>VLOOKUP($B212,'エントリー表（フィジーク）'!$B:$E,2)</f>
        <v>#N/A</v>
      </c>
      <c r="O212" t="e">
        <f>VLOOKUP($B212,'エントリー表（フィジーク）'!$B:$E,3)</f>
        <v>#N/A</v>
      </c>
      <c r="P212" t="e">
        <f>VLOOKUP($B212,'エントリー表（フィジーク）'!$B$3:$C$61,4)</f>
        <v>#N/A</v>
      </c>
      <c r="Q212">
        <f>VLOOKUP(M212,団体得点データ!B$3:C$42,2)</f>
        <v>8</v>
      </c>
    </row>
    <row r="213" spans="10:17" x14ac:dyDescent="0.55000000000000004">
      <c r="J213" s="1">
        <f t="shared" si="13"/>
        <v>0</v>
      </c>
      <c r="K213">
        <f t="shared" si="14"/>
        <v>0</v>
      </c>
      <c r="L213">
        <f t="shared" si="15"/>
        <v>10000</v>
      </c>
      <c r="M213">
        <f t="shared" si="16"/>
        <v>13</v>
      </c>
      <c r="N213" t="e">
        <f>VLOOKUP($B213,'エントリー表（フィジーク）'!$B:$E,2)</f>
        <v>#N/A</v>
      </c>
      <c r="O213" t="e">
        <f>VLOOKUP($B213,'エントリー表（フィジーク）'!$B:$E,3)</f>
        <v>#N/A</v>
      </c>
      <c r="P213" t="e">
        <f>VLOOKUP($B213,'エントリー表（フィジーク）'!$B$3:$C$61,4)</f>
        <v>#N/A</v>
      </c>
      <c r="Q213">
        <f>VLOOKUP(M213,団体得点データ!B$3:C$42,2)</f>
        <v>8</v>
      </c>
    </row>
    <row r="214" spans="10:17" x14ac:dyDescent="0.55000000000000004">
      <c r="J214" s="1">
        <f t="shared" si="13"/>
        <v>0</v>
      </c>
      <c r="K214">
        <f t="shared" si="14"/>
        <v>0</v>
      </c>
      <c r="L214">
        <f t="shared" si="15"/>
        <v>10000</v>
      </c>
      <c r="M214">
        <f t="shared" si="16"/>
        <v>13</v>
      </c>
      <c r="N214" t="e">
        <f>VLOOKUP($B214,'エントリー表（フィジーク）'!$B:$E,2)</f>
        <v>#N/A</v>
      </c>
      <c r="O214" t="e">
        <f>VLOOKUP($B214,'エントリー表（フィジーク）'!$B:$E,3)</f>
        <v>#N/A</v>
      </c>
      <c r="P214" t="e">
        <f>VLOOKUP($B214,'エントリー表（フィジーク）'!$B$3:$C$61,4)</f>
        <v>#N/A</v>
      </c>
      <c r="Q214">
        <f>VLOOKUP(M214,団体得点データ!B$3:C$42,2)</f>
        <v>8</v>
      </c>
    </row>
    <row r="215" spans="10:17" x14ac:dyDescent="0.55000000000000004">
      <c r="J215" s="1">
        <f t="shared" si="13"/>
        <v>0</v>
      </c>
      <c r="K215">
        <f t="shared" si="14"/>
        <v>0</v>
      </c>
      <c r="L215">
        <f t="shared" si="15"/>
        <v>10000</v>
      </c>
      <c r="M215">
        <f t="shared" si="16"/>
        <v>13</v>
      </c>
      <c r="N215" t="e">
        <f>VLOOKUP($B215,'エントリー表（フィジーク）'!$B:$E,2)</f>
        <v>#N/A</v>
      </c>
      <c r="O215" t="e">
        <f>VLOOKUP($B215,'エントリー表（フィジーク）'!$B:$E,3)</f>
        <v>#N/A</v>
      </c>
      <c r="P215" t="e">
        <f>VLOOKUP($B215,'エントリー表（フィジーク）'!$B$3:$C$61,4)</f>
        <v>#N/A</v>
      </c>
      <c r="Q215">
        <f>VLOOKUP(M215,団体得点データ!B$3:C$42,2)</f>
        <v>8</v>
      </c>
    </row>
    <row r="216" spans="10:17" x14ac:dyDescent="0.55000000000000004">
      <c r="J216" s="1">
        <f t="shared" si="13"/>
        <v>0</v>
      </c>
      <c r="K216">
        <f t="shared" si="14"/>
        <v>0</v>
      </c>
      <c r="L216">
        <f t="shared" si="15"/>
        <v>10000</v>
      </c>
      <c r="M216">
        <f t="shared" si="16"/>
        <v>13</v>
      </c>
      <c r="N216" t="e">
        <f>VLOOKUP($B216,'エントリー表（フィジーク）'!$B:$E,2)</f>
        <v>#N/A</v>
      </c>
      <c r="O216" t="e">
        <f>VLOOKUP($B216,'エントリー表（フィジーク）'!$B:$E,3)</f>
        <v>#N/A</v>
      </c>
      <c r="P216" t="e">
        <f>VLOOKUP($B216,'エントリー表（フィジーク）'!$B$3:$C$61,4)</f>
        <v>#N/A</v>
      </c>
      <c r="Q216">
        <f>VLOOKUP(M216,団体得点データ!B$3:C$42,2)</f>
        <v>8</v>
      </c>
    </row>
    <row r="217" spans="10:17" x14ac:dyDescent="0.55000000000000004">
      <c r="J217" s="1">
        <f t="shared" si="13"/>
        <v>0</v>
      </c>
      <c r="K217">
        <f t="shared" si="14"/>
        <v>0</v>
      </c>
      <c r="L217">
        <f t="shared" si="15"/>
        <v>10000</v>
      </c>
      <c r="M217">
        <f t="shared" si="16"/>
        <v>13</v>
      </c>
      <c r="N217" t="e">
        <f>VLOOKUP($B217,'エントリー表（フィジーク）'!$B:$E,2)</f>
        <v>#N/A</v>
      </c>
      <c r="O217" t="e">
        <f>VLOOKUP($B217,'エントリー表（フィジーク）'!$B:$E,3)</f>
        <v>#N/A</v>
      </c>
      <c r="P217" t="e">
        <f>VLOOKUP($B217,'エントリー表（フィジーク）'!$B$3:$C$61,4)</f>
        <v>#N/A</v>
      </c>
      <c r="Q217">
        <f>VLOOKUP(M217,団体得点データ!B$3:C$42,2)</f>
        <v>8</v>
      </c>
    </row>
    <row r="218" spans="10:17" x14ac:dyDescent="0.55000000000000004">
      <c r="J218" s="1">
        <f t="shared" si="13"/>
        <v>0</v>
      </c>
      <c r="K218">
        <f t="shared" si="14"/>
        <v>0</v>
      </c>
      <c r="L218">
        <f t="shared" si="15"/>
        <v>10000</v>
      </c>
      <c r="M218">
        <f t="shared" si="16"/>
        <v>13</v>
      </c>
      <c r="N218" t="e">
        <f>VLOOKUP($B218,'エントリー表（フィジーク）'!$B:$E,2)</f>
        <v>#N/A</v>
      </c>
      <c r="O218" t="e">
        <f>VLOOKUP($B218,'エントリー表（フィジーク）'!$B:$E,3)</f>
        <v>#N/A</v>
      </c>
      <c r="P218" t="e">
        <f>VLOOKUP($B218,'エントリー表（フィジーク）'!$B$3:$C$61,4)</f>
        <v>#N/A</v>
      </c>
      <c r="Q218">
        <f>VLOOKUP(M218,団体得点データ!B$3:C$42,2)</f>
        <v>8</v>
      </c>
    </row>
    <row r="219" spans="10:17" x14ac:dyDescent="0.55000000000000004">
      <c r="J219" s="1">
        <f t="shared" si="13"/>
        <v>0</v>
      </c>
      <c r="K219">
        <f t="shared" si="14"/>
        <v>0</v>
      </c>
      <c r="L219">
        <f t="shared" si="15"/>
        <v>10000</v>
      </c>
      <c r="M219">
        <f t="shared" si="16"/>
        <v>13</v>
      </c>
      <c r="N219" t="e">
        <f>VLOOKUP($B219,'エントリー表（フィジーク）'!$B:$E,2)</f>
        <v>#N/A</v>
      </c>
      <c r="O219" t="e">
        <f>VLOOKUP($B219,'エントリー表（フィジーク）'!$B:$E,3)</f>
        <v>#N/A</v>
      </c>
      <c r="P219" t="e">
        <f>VLOOKUP($B219,'エントリー表（フィジーク）'!$B$3:$C$61,4)</f>
        <v>#N/A</v>
      </c>
      <c r="Q219">
        <f>VLOOKUP(M219,団体得点データ!B$3:C$42,2)</f>
        <v>8</v>
      </c>
    </row>
    <row r="220" spans="10:17" x14ac:dyDescent="0.55000000000000004">
      <c r="J220" s="1">
        <f t="shared" si="13"/>
        <v>0</v>
      </c>
      <c r="K220">
        <f t="shared" si="14"/>
        <v>0</v>
      </c>
      <c r="L220">
        <f t="shared" si="15"/>
        <v>10000</v>
      </c>
      <c r="M220">
        <f t="shared" si="16"/>
        <v>13</v>
      </c>
      <c r="N220" t="e">
        <f>VLOOKUP($B220,'エントリー表（フィジーク）'!$B:$E,2)</f>
        <v>#N/A</v>
      </c>
      <c r="O220" t="e">
        <f>VLOOKUP($B220,'エントリー表（フィジーク）'!$B:$E,3)</f>
        <v>#N/A</v>
      </c>
      <c r="P220" t="e">
        <f>VLOOKUP($B220,'エントリー表（フィジーク）'!$B$3:$C$61,4)</f>
        <v>#N/A</v>
      </c>
      <c r="Q220">
        <f>VLOOKUP(M220,団体得点データ!B$3:C$42,2)</f>
        <v>8</v>
      </c>
    </row>
    <row r="221" spans="10:17" x14ac:dyDescent="0.55000000000000004">
      <c r="J221" s="1">
        <f t="shared" si="13"/>
        <v>0</v>
      </c>
      <c r="K221">
        <f t="shared" si="14"/>
        <v>0</v>
      </c>
      <c r="L221">
        <f t="shared" si="15"/>
        <v>10000</v>
      </c>
      <c r="M221">
        <f t="shared" si="16"/>
        <v>13</v>
      </c>
      <c r="N221" t="e">
        <f>VLOOKUP($B221,'エントリー表（フィジーク）'!$B:$E,2)</f>
        <v>#N/A</v>
      </c>
      <c r="O221" t="e">
        <f>VLOOKUP($B221,'エントリー表（フィジーク）'!$B:$E,3)</f>
        <v>#N/A</v>
      </c>
      <c r="P221" t="e">
        <f>VLOOKUP($B221,'エントリー表（フィジーク）'!$B$3:$C$61,4)</f>
        <v>#N/A</v>
      </c>
      <c r="Q221">
        <f>VLOOKUP(M221,団体得点データ!B$3:C$42,2)</f>
        <v>8</v>
      </c>
    </row>
    <row r="222" spans="10:17" x14ac:dyDescent="0.55000000000000004">
      <c r="J222" s="1">
        <f t="shared" si="13"/>
        <v>0</v>
      </c>
      <c r="K222">
        <f t="shared" si="14"/>
        <v>0</v>
      </c>
      <c r="L222">
        <f t="shared" si="15"/>
        <v>10000</v>
      </c>
      <c r="M222">
        <f t="shared" si="16"/>
        <v>13</v>
      </c>
      <c r="N222" t="e">
        <f>VLOOKUP($B222,'エントリー表（フィジーク）'!$B:$E,2)</f>
        <v>#N/A</v>
      </c>
      <c r="O222" t="e">
        <f>VLOOKUP($B222,'エントリー表（フィジーク）'!$B:$E,3)</f>
        <v>#N/A</v>
      </c>
      <c r="P222" t="e">
        <f>VLOOKUP($B222,'エントリー表（フィジーク）'!$B$3:$C$61,4)</f>
        <v>#N/A</v>
      </c>
      <c r="Q222">
        <f>VLOOKUP(M222,団体得点データ!B$3:C$42,2)</f>
        <v>8</v>
      </c>
    </row>
    <row r="223" spans="10:17" x14ac:dyDescent="0.55000000000000004">
      <c r="J223" s="1">
        <f t="shared" si="13"/>
        <v>0</v>
      </c>
      <c r="K223">
        <f t="shared" si="14"/>
        <v>0</v>
      </c>
      <c r="L223">
        <f t="shared" si="15"/>
        <v>10000</v>
      </c>
      <c r="M223">
        <f t="shared" si="16"/>
        <v>13</v>
      </c>
      <c r="N223" t="e">
        <f>VLOOKUP($B223,'エントリー表（フィジーク）'!$B:$E,2)</f>
        <v>#N/A</v>
      </c>
      <c r="O223" t="e">
        <f>VLOOKUP($B223,'エントリー表（フィジーク）'!$B:$E,3)</f>
        <v>#N/A</v>
      </c>
      <c r="P223" t="e">
        <f>VLOOKUP($B223,'エントリー表（フィジーク）'!$B$3:$C$61,4)</f>
        <v>#N/A</v>
      </c>
      <c r="Q223">
        <f>VLOOKUP(M223,団体得点データ!B$3:C$42,2)</f>
        <v>8</v>
      </c>
    </row>
    <row r="224" spans="10:17" x14ac:dyDescent="0.55000000000000004">
      <c r="J224" s="1">
        <f t="shared" si="13"/>
        <v>0</v>
      </c>
      <c r="K224">
        <f t="shared" si="14"/>
        <v>0</v>
      </c>
      <c r="L224">
        <f t="shared" si="15"/>
        <v>10000</v>
      </c>
      <c r="M224">
        <f t="shared" si="16"/>
        <v>13</v>
      </c>
      <c r="N224" t="e">
        <f>VLOOKUP($B224,'エントリー表（フィジーク）'!$B:$E,2)</f>
        <v>#N/A</v>
      </c>
      <c r="O224" t="e">
        <f>VLOOKUP($B224,'エントリー表（フィジーク）'!$B:$E,3)</f>
        <v>#N/A</v>
      </c>
      <c r="P224" t="e">
        <f>VLOOKUP($B224,'エントリー表（フィジーク）'!$B$3:$C$61,4)</f>
        <v>#N/A</v>
      </c>
      <c r="Q224">
        <f>VLOOKUP(M224,団体得点データ!B$3:C$42,2)</f>
        <v>8</v>
      </c>
    </row>
    <row r="225" spans="10:17" x14ac:dyDescent="0.55000000000000004">
      <c r="J225" s="1">
        <f t="shared" si="13"/>
        <v>0</v>
      </c>
      <c r="K225">
        <f t="shared" si="14"/>
        <v>0</v>
      </c>
      <c r="L225">
        <f t="shared" si="15"/>
        <v>10000</v>
      </c>
      <c r="M225">
        <f t="shared" si="16"/>
        <v>13</v>
      </c>
      <c r="N225" t="e">
        <f>VLOOKUP($B225,'エントリー表（フィジーク）'!$B:$E,2)</f>
        <v>#N/A</v>
      </c>
      <c r="O225" t="e">
        <f>VLOOKUP($B225,'エントリー表（フィジーク）'!$B:$E,3)</f>
        <v>#N/A</v>
      </c>
      <c r="P225" t="e">
        <f>VLOOKUP($B225,'エントリー表（フィジーク）'!$B$3:$C$61,4)</f>
        <v>#N/A</v>
      </c>
      <c r="Q225">
        <f>VLOOKUP(M225,団体得点データ!B$3:C$42,2)</f>
        <v>8</v>
      </c>
    </row>
    <row r="226" spans="10:17" x14ac:dyDescent="0.55000000000000004">
      <c r="J226" s="1">
        <f t="shared" si="13"/>
        <v>0</v>
      </c>
      <c r="K226">
        <f t="shared" si="14"/>
        <v>0</v>
      </c>
      <c r="L226">
        <f t="shared" si="15"/>
        <v>10000</v>
      </c>
      <c r="M226">
        <f t="shared" si="16"/>
        <v>13</v>
      </c>
      <c r="N226" t="e">
        <f>VLOOKUP($B226,'エントリー表（フィジーク）'!$B:$E,2)</f>
        <v>#N/A</v>
      </c>
      <c r="O226" t="e">
        <f>VLOOKUP($B226,'エントリー表（フィジーク）'!$B:$E,3)</f>
        <v>#N/A</v>
      </c>
      <c r="P226" t="e">
        <f>VLOOKUP($B226,'エントリー表（フィジーク）'!$B$3:$C$61,4)</f>
        <v>#N/A</v>
      </c>
      <c r="Q226">
        <f>VLOOKUP(M226,団体得点データ!B$3:C$42,2)</f>
        <v>8</v>
      </c>
    </row>
    <row r="227" spans="10:17" x14ac:dyDescent="0.55000000000000004">
      <c r="J227" s="1">
        <f t="shared" si="13"/>
        <v>0</v>
      </c>
      <c r="K227">
        <f t="shared" si="14"/>
        <v>0</v>
      </c>
      <c r="L227">
        <f t="shared" si="15"/>
        <v>10000</v>
      </c>
      <c r="M227">
        <f t="shared" si="16"/>
        <v>13</v>
      </c>
      <c r="N227" t="e">
        <f>VLOOKUP($B227,'エントリー表（フィジーク）'!$B:$E,2)</f>
        <v>#N/A</v>
      </c>
      <c r="O227" t="e">
        <f>VLOOKUP($B227,'エントリー表（フィジーク）'!$B:$E,3)</f>
        <v>#N/A</v>
      </c>
      <c r="P227" t="e">
        <f>VLOOKUP($B227,'エントリー表（フィジーク）'!$B$3:$C$61,4)</f>
        <v>#N/A</v>
      </c>
      <c r="Q227">
        <f>VLOOKUP(M227,団体得点データ!B$3:C$42,2)</f>
        <v>8</v>
      </c>
    </row>
    <row r="228" spans="10:17" x14ac:dyDescent="0.55000000000000004">
      <c r="J228" s="1">
        <f t="shared" si="13"/>
        <v>0</v>
      </c>
      <c r="K228">
        <f t="shared" si="14"/>
        <v>0</v>
      </c>
      <c r="L228">
        <f t="shared" si="15"/>
        <v>10000</v>
      </c>
      <c r="M228">
        <f t="shared" si="16"/>
        <v>13</v>
      </c>
      <c r="N228" t="e">
        <f>VLOOKUP($B228,'エントリー表（フィジーク）'!$B:$E,2)</f>
        <v>#N/A</v>
      </c>
      <c r="O228" t="e">
        <f>VLOOKUP($B228,'エントリー表（フィジーク）'!$B:$E,3)</f>
        <v>#N/A</v>
      </c>
      <c r="P228" t="e">
        <f>VLOOKUP($B228,'エントリー表（フィジーク）'!$B$3:$C$61,4)</f>
        <v>#N/A</v>
      </c>
      <c r="Q228">
        <f>VLOOKUP(M228,団体得点データ!B$3:C$42,2)</f>
        <v>8</v>
      </c>
    </row>
    <row r="229" spans="10:17" x14ac:dyDescent="0.55000000000000004">
      <c r="J229" s="1">
        <f t="shared" si="13"/>
        <v>0</v>
      </c>
      <c r="K229">
        <f t="shared" si="14"/>
        <v>0</v>
      </c>
      <c r="L229">
        <f t="shared" si="15"/>
        <v>10000</v>
      </c>
      <c r="M229">
        <f t="shared" si="16"/>
        <v>13</v>
      </c>
      <c r="N229" t="e">
        <f>VLOOKUP($B229,'エントリー表（フィジーク）'!$B:$E,2)</f>
        <v>#N/A</v>
      </c>
      <c r="O229" t="e">
        <f>VLOOKUP($B229,'エントリー表（フィジーク）'!$B:$E,3)</f>
        <v>#N/A</v>
      </c>
      <c r="P229" t="e">
        <f>VLOOKUP($B229,'エントリー表（フィジーク）'!$B$3:$C$61,4)</f>
        <v>#N/A</v>
      </c>
      <c r="Q229">
        <f>VLOOKUP(M229,団体得点データ!B$3:C$42,2)</f>
        <v>8</v>
      </c>
    </row>
    <row r="230" spans="10:17" x14ac:dyDescent="0.55000000000000004">
      <c r="J230" s="1">
        <f t="shared" si="13"/>
        <v>0</v>
      </c>
      <c r="K230">
        <f t="shared" si="14"/>
        <v>0</v>
      </c>
      <c r="L230">
        <f t="shared" si="15"/>
        <v>10000</v>
      </c>
      <c r="M230">
        <f t="shared" si="16"/>
        <v>13</v>
      </c>
      <c r="N230" t="e">
        <f>VLOOKUP($B230,'エントリー表（フィジーク）'!$B:$E,2)</f>
        <v>#N/A</v>
      </c>
      <c r="O230" t="e">
        <f>VLOOKUP($B230,'エントリー表（フィジーク）'!$B:$E,3)</f>
        <v>#N/A</v>
      </c>
      <c r="P230" t="e">
        <f>VLOOKUP($B230,'エントリー表（フィジーク）'!$B$3:$C$61,4)</f>
        <v>#N/A</v>
      </c>
      <c r="Q230">
        <f>VLOOKUP(M230,団体得点データ!B$3:C$42,2)</f>
        <v>8</v>
      </c>
    </row>
    <row r="231" spans="10:17" x14ac:dyDescent="0.55000000000000004">
      <c r="J231" s="1">
        <f t="shared" si="13"/>
        <v>0</v>
      </c>
      <c r="K231">
        <f t="shared" si="14"/>
        <v>0</v>
      </c>
      <c r="L231">
        <f t="shared" si="15"/>
        <v>10000</v>
      </c>
      <c r="M231">
        <f t="shared" si="16"/>
        <v>13</v>
      </c>
      <c r="N231" t="e">
        <f>VLOOKUP($B231,'エントリー表（フィジーク）'!$B:$E,2)</f>
        <v>#N/A</v>
      </c>
      <c r="O231" t="e">
        <f>VLOOKUP($B231,'エントリー表（フィジーク）'!$B:$E,3)</f>
        <v>#N/A</v>
      </c>
      <c r="P231" t="e">
        <f>VLOOKUP($B231,'エントリー表（フィジーク）'!$B$3:$C$61,4)</f>
        <v>#N/A</v>
      </c>
      <c r="Q231">
        <f>VLOOKUP(M231,団体得点データ!B$3:C$42,2)</f>
        <v>8</v>
      </c>
    </row>
    <row r="232" spans="10:17" x14ac:dyDescent="0.55000000000000004">
      <c r="J232" s="1">
        <f t="shared" si="13"/>
        <v>0</v>
      </c>
      <c r="K232">
        <f t="shared" si="14"/>
        <v>0</v>
      </c>
      <c r="L232">
        <f t="shared" si="15"/>
        <v>10000</v>
      </c>
      <c r="M232">
        <f t="shared" si="16"/>
        <v>13</v>
      </c>
      <c r="N232" t="e">
        <f>VLOOKUP($B232,'エントリー表（フィジーク）'!$B:$E,2)</f>
        <v>#N/A</v>
      </c>
      <c r="O232" t="e">
        <f>VLOOKUP($B232,'エントリー表（フィジーク）'!$B:$E,3)</f>
        <v>#N/A</v>
      </c>
      <c r="P232" t="e">
        <f>VLOOKUP($B232,'エントリー表（フィジーク）'!$B$3:$C$61,4)</f>
        <v>#N/A</v>
      </c>
      <c r="Q232">
        <f>VLOOKUP(M232,団体得点データ!B$3:C$42,2)</f>
        <v>8</v>
      </c>
    </row>
    <row r="233" spans="10:17" x14ac:dyDescent="0.55000000000000004">
      <c r="J233" s="1">
        <f t="shared" si="13"/>
        <v>0</v>
      </c>
      <c r="K233">
        <f t="shared" si="14"/>
        <v>0</v>
      </c>
      <c r="L233">
        <f t="shared" si="15"/>
        <v>10000</v>
      </c>
      <c r="M233">
        <f t="shared" si="16"/>
        <v>13</v>
      </c>
      <c r="N233" t="e">
        <f>VLOOKUP($B233,'エントリー表（フィジーク）'!$B:$E,2)</f>
        <v>#N/A</v>
      </c>
      <c r="O233" t="e">
        <f>VLOOKUP($B233,'エントリー表（フィジーク）'!$B:$E,3)</f>
        <v>#N/A</v>
      </c>
      <c r="P233" t="e">
        <f>VLOOKUP($B233,'エントリー表（フィジーク）'!$B$3:$C$61,4)</f>
        <v>#N/A</v>
      </c>
      <c r="Q233">
        <f>VLOOKUP(M233,団体得点データ!B$3:C$42,2)</f>
        <v>8</v>
      </c>
    </row>
    <row r="234" spans="10:17" x14ac:dyDescent="0.55000000000000004">
      <c r="J234" s="1">
        <f t="shared" si="13"/>
        <v>0</v>
      </c>
      <c r="K234">
        <f t="shared" si="14"/>
        <v>0</v>
      </c>
      <c r="L234">
        <f t="shared" si="15"/>
        <v>10000</v>
      </c>
      <c r="M234">
        <f t="shared" si="16"/>
        <v>13</v>
      </c>
      <c r="N234" t="e">
        <f>VLOOKUP($B234,'エントリー表（フィジーク）'!$B:$E,2)</f>
        <v>#N/A</v>
      </c>
      <c r="O234" t="e">
        <f>VLOOKUP($B234,'エントリー表（フィジーク）'!$B:$E,3)</f>
        <v>#N/A</v>
      </c>
      <c r="P234" t="e">
        <f>VLOOKUP($B234,'エントリー表（フィジーク）'!$B$3:$C$61,4)</f>
        <v>#N/A</v>
      </c>
      <c r="Q234">
        <f>VLOOKUP(M234,団体得点データ!B$3:C$42,2)</f>
        <v>8</v>
      </c>
    </row>
    <row r="235" spans="10:17" x14ac:dyDescent="0.55000000000000004">
      <c r="J235" s="1">
        <f t="shared" si="13"/>
        <v>0</v>
      </c>
      <c r="K235">
        <f t="shared" si="14"/>
        <v>0</v>
      </c>
      <c r="L235">
        <f t="shared" si="15"/>
        <v>10000</v>
      </c>
      <c r="M235">
        <f t="shared" si="16"/>
        <v>13</v>
      </c>
      <c r="N235" t="e">
        <f>VLOOKUP($B235,'エントリー表（フィジーク）'!$B:$E,2)</f>
        <v>#N/A</v>
      </c>
      <c r="O235" t="e">
        <f>VLOOKUP($B235,'エントリー表（フィジーク）'!$B:$E,3)</f>
        <v>#N/A</v>
      </c>
      <c r="P235" t="e">
        <f>VLOOKUP($B235,'エントリー表（フィジーク）'!$B$3:$C$61,4)</f>
        <v>#N/A</v>
      </c>
      <c r="Q235">
        <f>VLOOKUP(M235,団体得点データ!B$3:C$42,2)</f>
        <v>8</v>
      </c>
    </row>
    <row r="236" spans="10:17" x14ac:dyDescent="0.55000000000000004">
      <c r="J236" s="1">
        <f t="shared" si="13"/>
        <v>0</v>
      </c>
      <c r="K236">
        <f t="shared" si="14"/>
        <v>0</v>
      </c>
      <c r="L236">
        <f t="shared" si="15"/>
        <v>10000</v>
      </c>
      <c r="M236">
        <f t="shared" si="16"/>
        <v>13</v>
      </c>
      <c r="N236" t="e">
        <f>VLOOKUP($B236,'エントリー表（フィジーク）'!$B:$E,2)</f>
        <v>#N/A</v>
      </c>
      <c r="O236" t="e">
        <f>VLOOKUP($B236,'エントリー表（フィジーク）'!$B:$E,3)</f>
        <v>#N/A</v>
      </c>
      <c r="P236" t="e">
        <f>VLOOKUP($B236,'エントリー表（フィジーク）'!$B$3:$C$61,4)</f>
        <v>#N/A</v>
      </c>
      <c r="Q236">
        <f>VLOOKUP(M236,団体得点データ!B$3:C$42,2)</f>
        <v>8</v>
      </c>
    </row>
    <row r="237" spans="10:17" x14ac:dyDescent="0.55000000000000004">
      <c r="J237" s="1">
        <f t="shared" si="13"/>
        <v>0</v>
      </c>
      <c r="K237">
        <f t="shared" si="14"/>
        <v>0</v>
      </c>
      <c r="L237">
        <f t="shared" si="15"/>
        <v>10000</v>
      </c>
      <c r="M237">
        <f t="shared" si="16"/>
        <v>13</v>
      </c>
      <c r="N237" t="e">
        <f>VLOOKUP($B237,'エントリー表（フィジーク）'!$B:$E,2)</f>
        <v>#N/A</v>
      </c>
      <c r="O237" t="e">
        <f>VLOOKUP($B237,'エントリー表（フィジーク）'!$B:$E,3)</f>
        <v>#N/A</v>
      </c>
      <c r="P237" t="e">
        <f>VLOOKUP($B237,'エントリー表（フィジーク）'!$B$3:$C$61,4)</f>
        <v>#N/A</v>
      </c>
      <c r="Q237">
        <f>VLOOKUP(M237,団体得点データ!B$3:C$42,2)</f>
        <v>8</v>
      </c>
    </row>
    <row r="238" spans="10:17" x14ac:dyDescent="0.55000000000000004">
      <c r="J238" s="1">
        <f t="shared" si="13"/>
        <v>0</v>
      </c>
      <c r="K238">
        <f t="shared" si="14"/>
        <v>0</v>
      </c>
      <c r="L238">
        <f t="shared" si="15"/>
        <v>10000</v>
      </c>
      <c r="M238">
        <f t="shared" si="16"/>
        <v>13</v>
      </c>
      <c r="N238" t="e">
        <f>VLOOKUP($B238,'エントリー表（フィジーク）'!$B:$E,2)</f>
        <v>#N/A</v>
      </c>
      <c r="O238" t="e">
        <f>VLOOKUP($B238,'エントリー表（フィジーク）'!$B:$E,3)</f>
        <v>#N/A</v>
      </c>
      <c r="P238" t="e">
        <f>VLOOKUP($B238,'エントリー表（フィジーク）'!$B$3:$C$61,4)</f>
        <v>#N/A</v>
      </c>
      <c r="Q238">
        <f>VLOOKUP(M238,団体得点データ!B$3:C$42,2)</f>
        <v>8</v>
      </c>
    </row>
    <row r="239" spans="10:17" x14ac:dyDescent="0.55000000000000004">
      <c r="J239" s="1">
        <f t="shared" si="13"/>
        <v>0</v>
      </c>
      <c r="K239">
        <f t="shared" si="14"/>
        <v>0</v>
      </c>
      <c r="L239">
        <f t="shared" si="15"/>
        <v>10000</v>
      </c>
      <c r="M239">
        <f t="shared" si="16"/>
        <v>13</v>
      </c>
      <c r="N239" t="e">
        <f>VLOOKUP($B239,'エントリー表（フィジーク）'!$B:$E,2)</f>
        <v>#N/A</v>
      </c>
      <c r="O239" t="e">
        <f>VLOOKUP($B239,'エントリー表（フィジーク）'!$B:$E,3)</f>
        <v>#N/A</v>
      </c>
      <c r="P239" t="e">
        <f>VLOOKUP($B239,'エントリー表（フィジーク）'!$B$3:$C$61,4)</f>
        <v>#N/A</v>
      </c>
      <c r="Q239">
        <f>VLOOKUP(M239,団体得点データ!B$3:C$42,2)</f>
        <v>8</v>
      </c>
    </row>
    <row r="240" spans="10:17" x14ac:dyDescent="0.55000000000000004">
      <c r="J240" s="1">
        <f t="shared" si="13"/>
        <v>0</v>
      </c>
      <c r="K240">
        <f t="shared" si="14"/>
        <v>0</v>
      </c>
      <c r="L240">
        <f t="shared" si="15"/>
        <v>10000</v>
      </c>
      <c r="M240">
        <f t="shared" si="16"/>
        <v>13</v>
      </c>
      <c r="N240" t="e">
        <f>VLOOKUP($B240,'エントリー表（フィジーク）'!$B:$E,2)</f>
        <v>#N/A</v>
      </c>
      <c r="O240" t="e">
        <f>VLOOKUP($B240,'エントリー表（フィジーク）'!$B:$E,3)</f>
        <v>#N/A</v>
      </c>
      <c r="P240" t="e">
        <f>VLOOKUP($B240,'エントリー表（フィジーク）'!$B$3:$C$61,4)</f>
        <v>#N/A</v>
      </c>
      <c r="Q240">
        <f>VLOOKUP(M240,団体得点データ!B$3:C$42,2)</f>
        <v>8</v>
      </c>
    </row>
    <row r="241" spans="10:17" x14ac:dyDescent="0.55000000000000004">
      <c r="J241" s="1">
        <f t="shared" si="13"/>
        <v>0</v>
      </c>
      <c r="K241">
        <f t="shared" si="14"/>
        <v>0</v>
      </c>
      <c r="L241">
        <f t="shared" si="15"/>
        <v>10000</v>
      </c>
      <c r="M241">
        <f t="shared" si="16"/>
        <v>13</v>
      </c>
      <c r="N241" t="e">
        <f>VLOOKUP($B241,'エントリー表（フィジーク）'!$B:$E,2)</f>
        <v>#N/A</v>
      </c>
      <c r="O241" t="e">
        <f>VLOOKUP($B241,'エントリー表（フィジーク）'!$B:$E,3)</f>
        <v>#N/A</v>
      </c>
      <c r="P241" t="e">
        <f>VLOOKUP($B241,'エントリー表（フィジーク）'!$B$3:$C$61,4)</f>
        <v>#N/A</v>
      </c>
      <c r="Q241">
        <f>VLOOKUP(M241,団体得点データ!B$3:C$42,2)</f>
        <v>8</v>
      </c>
    </row>
    <row r="242" spans="10:17" x14ac:dyDescent="0.55000000000000004">
      <c r="J242" s="1">
        <f t="shared" si="13"/>
        <v>0</v>
      </c>
      <c r="K242">
        <f t="shared" si="14"/>
        <v>0</v>
      </c>
      <c r="L242">
        <f t="shared" si="15"/>
        <v>10000</v>
      </c>
      <c r="M242">
        <f t="shared" si="16"/>
        <v>13</v>
      </c>
      <c r="N242" t="e">
        <f>VLOOKUP($B242,'エントリー表（フィジーク）'!$B:$E,2)</f>
        <v>#N/A</v>
      </c>
      <c r="O242" t="e">
        <f>VLOOKUP($B242,'エントリー表（フィジーク）'!$B:$E,3)</f>
        <v>#N/A</v>
      </c>
      <c r="P242" t="e">
        <f>VLOOKUP($B242,'エントリー表（フィジーク）'!$B$3:$C$61,4)</f>
        <v>#N/A</v>
      </c>
      <c r="Q242">
        <f>VLOOKUP(M242,団体得点データ!B$3:C$42,2)</f>
        <v>8</v>
      </c>
    </row>
    <row r="243" spans="10:17" x14ac:dyDescent="0.55000000000000004">
      <c r="J243" s="1">
        <f t="shared" si="13"/>
        <v>0</v>
      </c>
      <c r="K243">
        <f t="shared" si="14"/>
        <v>0</v>
      </c>
      <c r="L243">
        <f t="shared" si="15"/>
        <v>10000</v>
      </c>
      <c r="M243">
        <f t="shared" si="16"/>
        <v>13</v>
      </c>
      <c r="N243" t="e">
        <f>VLOOKUP($B243,'エントリー表（フィジーク）'!$B:$E,2)</f>
        <v>#N/A</v>
      </c>
      <c r="O243" t="e">
        <f>VLOOKUP($B243,'エントリー表（フィジーク）'!$B:$E,3)</f>
        <v>#N/A</v>
      </c>
      <c r="P243" t="e">
        <f>VLOOKUP($B243,'エントリー表（フィジーク）'!$B$3:$C$61,4)</f>
        <v>#N/A</v>
      </c>
      <c r="Q243">
        <f>VLOOKUP(M243,団体得点データ!B$3:C$42,2)</f>
        <v>8</v>
      </c>
    </row>
    <row r="244" spans="10:17" x14ac:dyDescent="0.55000000000000004">
      <c r="J244" s="1">
        <f t="shared" si="13"/>
        <v>0</v>
      </c>
      <c r="K244">
        <f t="shared" si="14"/>
        <v>0</v>
      </c>
      <c r="L244">
        <f t="shared" si="15"/>
        <v>10000</v>
      </c>
      <c r="M244">
        <f t="shared" si="16"/>
        <v>13</v>
      </c>
      <c r="N244" t="e">
        <f>VLOOKUP($B244,'エントリー表（フィジーク）'!$B:$E,2)</f>
        <v>#N/A</v>
      </c>
      <c r="O244" t="e">
        <f>VLOOKUP($B244,'エントリー表（フィジーク）'!$B:$E,3)</f>
        <v>#N/A</v>
      </c>
      <c r="P244" t="e">
        <f>VLOOKUP($B244,'エントリー表（フィジーク）'!$B$3:$C$61,4)</f>
        <v>#N/A</v>
      </c>
      <c r="Q244">
        <f>VLOOKUP(M244,団体得点データ!B$3:C$42,2)</f>
        <v>8</v>
      </c>
    </row>
    <row r="245" spans="10:17" x14ac:dyDescent="0.55000000000000004">
      <c r="J245" s="1">
        <f t="shared" si="13"/>
        <v>0</v>
      </c>
      <c r="K245">
        <f t="shared" si="14"/>
        <v>0</v>
      </c>
      <c r="L245">
        <f t="shared" si="15"/>
        <v>10000</v>
      </c>
      <c r="M245">
        <f t="shared" si="16"/>
        <v>13</v>
      </c>
      <c r="N245" t="e">
        <f>VLOOKUP($B245,'エントリー表（フィジーク）'!$B:$E,2)</f>
        <v>#N/A</v>
      </c>
      <c r="O245" t="e">
        <f>VLOOKUP($B245,'エントリー表（フィジーク）'!$B:$E,3)</f>
        <v>#N/A</v>
      </c>
      <c r="P245" t="e">
        <f>VLOOKUP($B245,'エントリー表（フィジーク）'!$B$3:$C$61,4)</f>
        <v>#N/A</v>
      </c>
      <c r="Q245">
        <f>VLOOKUP(M245,団体得点データ!B$3:C$42,2)</f>
        <v>8</v>
      </c>
    </row>
    <row r="246" spans="10:17" x14ac:dyDescent="0.55000000000000004">
      <c r="J246" s="1">
        <f t="shared" si="13"/>
        <v>0</v>
      </c>
      <c r="K246">
        <f t="shared" si="14"/>
        <v>0</v>
      </c>
      <c r="L246">
        <f t="shared" si="15"/>
        <v>10000</v>
      </c>
      <c r="M246">
        <f t="shared" si="16"/>
        <v>13</v>
      </c>
      <c r="N246" t="e">
        <f>VLOOKUP($B246,'エントリー表（フィジーク）'!$B:$E,2)</f>
        <v>#N/A</v>
      </c>
      <c r="O246" t="e">
        <f>VLOOKUP($B246,'エントリー表（フィジーク）'!$B:$E,3)</f>
        <v>#N/A</v>
      </c>
      <c r="P246" t="e">
        <f>VLOOKUP($B246,'エントリー表（フィジーク）'!$B$3:$C$61,4)</f>
        <v>#N/A</v>
      </c>
      <c r="Q246">
        <f>VLOOKUP(M246,団体得点データ!B$3:C$42,2)</f>
        <v>8</v>
      </c>
    </row>
    <row r="247" spans="10:17" x14ac:dyDescent="0.55000000000000004">
      <c r="J247" s="1">
        <f t="shared" si="13"/>
        <v>0</v>
      </c>
      <c r="K247">
        <f t="shared" si="14"/>
        <v>0</v>
      </c>
      <c r="L247">
        <f t="shared" si="15"/>
        <v>10000</v>
      </c>
      <c r="M247">
        <f t="shared" si="16"/>
        <v>13</v>
      </c>
      <c r="N247" t="e">
        <f>VLOOKUP($B247,'エントリー表（フィジーク）'!$B:$E,2)</f>
        <v>#N/A</v>
      </c>
      <c r="O247" t="e">
        <f>VLOOKUP($B247,'エントリー表（フィジーク）'!$B:$E,3)</f>
        <v>#N/A</v>
      </c>
      <c r="P247" t="e">
        <f>VLOOKUP($B247,'エントリー表（フィジーク）'!$B$3:$C$61,4)</f>
        <v>#N/A</v>
      </c>
      <c r="Q247">
        <f>VLOOKUP(M247,団体得点データ!B$3:C$42,2)</f>
        <v>8</v>
      </c>
    </row>
    <row r="248" spans="10:17" x14ac:dyDescent="0.55000000000000004">
      <c r="J248" s="1">
        <f t="shared" si="13"/>
        <v>0</v>
      </c>
      <c r="K248">
        <f t="shared" si="14"/>
        <v>0</v>
      </c>
      <c r="L248">
        <f t="shared" si="15"/>
        <v>10000</v>
      </c>
      <c r="M248">
        <f t="shared" si="16"/>
        <v>13</v>
      </c>
      <c r="N248" t="e">
        <f>VLOOKUP($B248,'エントリー表（フィジーク）'!$B:$E,2)</f>
        <v>#N/A</v>
      </c>
      <c r="O248" t="e">
        <f>VLOOKUP($B248,'エントリー表（フィジーク）'!$B:$E,3)</f>
        <v>#N/A</v>
      </c>
      <c r="P248" t="e">
        <f>VLOOKUP($B248,'エントリー表（フィジーク）'!$B$3:$C$61,4)</f>
        <v>#N/A</v>
      </c>
      <c r="Q248">
        <f>VLOOKUP(M248,団体得点データ!B$3:C$42,2)</f>
        <v>8</v>
      </c>
    </row>
    <row r="249" spans="10:17" x14ac:dyDescent="0.55000000000000004">
      <c r="J249" s="1">
        <f t="shared" si="13"/>
        <v>0</v>
      </c>
      <c r="K249">
        <f t="shared" si="14"/>
        <v>0</v>
      </c>
      <c r="L249">
        <f t="shared" si="15"/>
        <v>10000</v>
      </c>
      <c r="M249">
        <f t="shared" si="16"/>
        <v>13</v>
      </c>
      <c r="N249" t="e">
        <f>VLOOKUP($B249,'エントリー表（フィジーク）'!$B:$E,2)</f>
        <v>#N/A</v>
      </c>
      <c r="O249" t="e">
        <f>VLOOKUP($B249,'エントリー表（フィジーク）'!$B:$E,3)</f>
        <v>#N/A</v>
      </c>
      <c r="P249" t="e">
        <f>VLOOKUP($B249,'エントリー表（フィジーク）'!$B$3:$C$61,4)</f>
        <v>#N/A</v>
      </c>
      <c r="Q249">
        <f>VLOOKUP(M249,団体得点データ!B$3:C$42,2)</f>
        <v>8</v>
      </c>
    </row>
    <row r="250" spans="10:17" x14ac:dyDescent="0.55000000000000004">
      <c r="J250" s="1">
        <f t="shared" si="13"/>
        <v>0</v>
      </c>
      <c r="K250">
        <f t="shared" si="14"/>
        <v>0</v>
      </c>
      <c r="L250">
        <f t="shared" si="15"/>
        <v>10000</v>
      </c>
      <c r="M250">
        <f t="shared" si="16"/>
        <v>13</v>
      </c>
      <c r="N250" t="e">
        <f>VLOOKUP($B250,'エントリー表（フィジーク）'!$B:$E,2)</f>
        <v>#N/A</v>
      </c>
      <c r="O250" t="e">
        <f>VLOOKUP($B250,'エントリー表（フィジーク）'!$B:$E,3)</f>
        <v>#N/A</v>
      </c>
      <c r="P250" t="e">
        <f>VLOOKUP($B250,'エントリー表（フィジーク）'!$B$3:$C$61,4)</f>
        <v>#N/A</v>
      </c>
      <c r="Q250">
        <f>VLOOKUP(M250,団体得点データ!B$3:C$42,2)</f>
        <v>8</v>
      </c>
    </row>
    <row r="251" spans="10:17" x14ac:dyDescent="0.55000000000000004">
      <c r="J251" s="1">
        <f t="shared" si="13"/>
        <v>0</v>
      </c>
      <c r="K251">
        <f t="shared" si="14"/>
        <v>0</v>
      </c>
      <c r="L251">
        <f t="shared" si="15"/>
        <v>10000</v>
      </c>
      <c r="M251">
        <f t="shared" si="16"/>
        <v>13</v>
      </c>
      <c r="N251" t="e">
        <f>VLOOKUP($B251,'エントリー表（フィジーク）'!$B:$E,2)</f>
        <v>#N/A</v>
      </c>
      <c r="O251" t="e">
        <f>VLOOKUP($B251,'エントリー表（フィジーク）'!$B:$E,3)</f>
        <v>#N/A</v>
      </c>
      <c r="P251" t="e">
        <f>VLOOKUP($B251,'エントリー表（フィジーク）'!$B$3:$C$61,4)</f>
        <v>#N/A</v>
      </c>
      <c r="Q251">
        <f>VLOOKUP(M251,団体得点データ!B$3:C$42,2)</f>
        <v>8</v>
      </c>
    </row>
    <row r="252" spans="10:17" x14ac:dyDescent="0.55000000000000004">
      <c r="J252" s="1">
        <f t="shared" si="13"/>
        <v>0</v>
      </c>
      <c r="K252">
        <f t="shared" si="14"/>
        <v>0</v>
      </c>
      <c r="L252">
        <f t="shared" si="15"/>
        <v>10000</v>
      </c>
      <c r="M252">
        <f t="shared" si="16"/>
        <v>13</v>
      </c>
      <c r="N252" t="e">
        <f>VLOOKUP($B252,'エントリー表（フィジーク）'!$B:$E,2)</f>
        <v>#N/A</v>
      </c>
      <c r="O252" t="e">
        <f>VLOOKUP($B252,'エントリー表（フィジーク）'!$B:$E,3)</f>
        <v>#N/A</v>
      </c>
      <c r="P252" t="e">
        <f>VLOOKUP($B252,'エントリー表（フィジーク）'!$B$3:$C$61,4)</f>
        <v>#N/A</v>
      </c>
      <c r="Q252">
        <f>VLOOKUP(M252,団体得点データ!B$3:C$42,2)</f>
        <v>8</v>
      </c>
    </row>
    <row r="253" spans="10:17" x14ac:dyDescent="0.55000000000000004">
      <c r="J253" s="1">
        <f t="shared" si="13"/>
        <v>0</v>
      </c>
      <c r="K253">
        <f t="shared" si="14"/>
        <v>0</v>
      </c>
      <c r="L253">
        <f t="shared" si="15"/>
        <v>10000</v>
      </c>
      <c r="M253">
        <f t="shared" si="16"/>
        <v>13</v>
      </c>
      <c r="N253" t="e">
        <f>VLOOKUP($B253,'エントリー表（フィジーク）'!$B:$E,2)</f>
        <v>#N/A</v>
      </c>
      <c r="O253" t="e">
        <f>VLOOKUP($B253,'エントリー表（フィジーク）'!$B:$E,3)</f>
        <v>#N/A</v>
      </c>
      <c r="P253" t="e">
        <f>VLOOKUP($B253,'エントリー表（フィジーク）'!$B$3:$C$61,4)</f>
        <v>#N/A</v>
      </c>
      <c r="Q253">
        <f>VLOOKUP(M253,団体得点データ!B$3:C$42,2)</f>
        <v>8</v>
      </c>
    </row>
    <row r="254" spans="10:17" x14ac:dyDescent="0.55000000000000004">
      <c r="J254" s="1">
        <f t="shared" si="13"/>
        <v>0</v>
      </c>
      <c r="K254">
        <f t="shared" si="14"/>
        <v>0</v>
      </c>
      <c r="L254">
        <f t="shared" si="15"/>
        <v>10000</v>
      </c>
      <c r="M254">
        <f t="shared" si="16"/>
        <v>13</v>
      </c>
      <c r="N254" t="e">
        <f>VLOOKUP($B254,'エントリー表（フィジーク）'!$B:$E,2)</f>
        <v>#N/A</v>
      </c>
      <c r="O254" t="e">
        <f>VLOOKUP($B254,'エントリー表（フィジーク）'!$B:$E,3)</f>
        <v>#N/A</v>
      </c>
      <c r="P254" t="e">
        <f>VLOOKUP($B254,'エントリー表（フィジーク）'!$B$3:$C$61,4)</f>
        <v>#N/A</v>
      </c>
      <c r="Q254">
        <f>VLOOKUP(M254,団体得点データ!B$3:C$42,2)</f>
        <v>8</v>
      </c>
    </row>
    <row r="255" spans="10:17" x14ac:dyDescent="0.55000000000000004">
      <c r="J255" s="1">
        <f t="shared" si="13"/>
        <v>0</v>
      </c>
      <c r="K255">
        <f t="shared" si="14"/>
        <v>0</v>
      </c>
      <c r="L255">
        <f t="shared" si="15"/>
        <v>10000</v>
      </c>
      <c r="M255">
        <f t="shared" si="16"/>
        <v>13</v>
      </c>
      <c r="N255" t="e">
        <f>VLOOKUP($B255,'エントリー表（フィジーク）'!$B:$E,2)</f>
        <v>#N/A</v>
      </c>
      <c r="O255" t="e">
        <f>VLOOKUP($B255,'エントリー表（フィジーク）'!$B:$E,3)</f>
        <v>#N/A</v>
      </c>
      <c r="P255" t="e">
        <f>VLOOKUP($B255,'エントリー表（フィジーク）'!$B$3:$C$61,4)</f>
        <v>#N/A</v>
      </c>
      <c r="Q255">
        <f>VLOOKUP(M255,団体得点データ!B$3:C$42,2)</f>
        <v>8</v>
      </c>
    </row>
    <row r="256" spans="10:17" x14ac:dyDescent="0.55000000000000004">
      <c r="J256" s="1">
        <f t="shared" si="13"/>
        <v>0</v>
      </c>
      <c r="K256">
        <f t="shared" si="14"/>
        <v>0</v>
      </c>
      <c r="L256">
        <f t="shared" si="15"/>
        <v>10000</v>
      </c>
      <c r="M256">
        <f t="shared" si="16"/>
        <v>13</v>
      </c>
      <c r="N256" t="e">
        <f>VLOOKUP($B256,'エントリー表（フィジーク）'!$B:$E,2)</f>
        <v>#N/A</v>
      </c>
      <c r="O256" t="e">
        <f>VLOOKUP($B256,'エントリー表（フィジーク）'!$B:$E,3)</f>
        <v>#N/A</v>
      </c>
      <c r="P256" t="e">
        <f>VLOOKUP($B256,'エントリー表（フィジーク）'!$B$3:$C$61,4)</f>
        <v>#N/A</v>
      </c>
      <c r="Q256">
        <f>VLOOKUP(M256,団体得点データ!B$3:C$42,2)</f>
        <v>8</v>
      </c>
    </row>
    <row r="257" spans="10:17" x14ac:dyDescent="0.55000000000000004">
      <c r="J257" s="1">
        <f t="shared" si="13"/>
        <v>0</v>
      </c>
      <c r="K257">
        <f t="shared" si="14"/>
        <v>0</v>
      </c>
      <c r="L257">
        <f t="shared" si="15"/>
        <v>10000</v>
      </c>
      <c r="M257">
        <f t="shared" si="16"/>
        <v>13</v>
      </c>
      <c r="N257" t="e">
        <f>VLOOKUP($B257,'エントリー表（フィジーク）'!$B:$E,2)</f>
        <v>#N/A</v>
      </c>
      <c r="O257" t="e">
        <f>VLOOKUP($B257,'エントリー表（フィジーク）'!$B:$E,3)</f>
        <v>#N/A</v>
      </c>
      <c r="P257" t="e">
        <f>VLOOKUP($B257,'エントリー表（フィジーク）'!$B$3:$C$61,4)</f>
        <v>#N/A</v>
      </c>
      <c r="Q257">
        <f>VLOOKUP(M257,団体得点データ!B$3:C$42,2)</f>
        <v>8</v>
      </c>
    </row>
    <row r="258" spans="10:17" x14ac:dyDescent="0.55000000000000004">
      <c r="J258" s="1">
        <f t="shared" si="13"/>
        <v>0</v>
      </c>
      <c r="K258">
        <f t="shared" si="14"/>
        <v>0</v>
      </c>
      <c r="L258">
        <f t="shared" si="15"/>
        <v>10000</v>
      </c>
      <c r="M258">
        <f t="shared" si="16"/>
        <v>13</v>
      </c>
      <c r="N258" t="e">
        <f>VLOOKUP($B258,'エントリー表（フィジーク）'!$B:$E,2)</f>
        <v>#N/A</v>
      </c>
      <c r="O258" t="e">
        <f>VLOOKUP($B258,'エントリー表（フィジーク）'!$B:$E,3)</f>
        <v>#N/A</v>
      </c>
      <c r="P258" t="e">
        <f>VLOOKUP($B258,'エントリー表（フィジーク）'!$B$3:$C$61,4)</f>
        <v>#N/A</v>
      </c>
      <c r="Q258">
        <f>VLOOKUP(M258,団体得点データ!B$3:C$42,2)</f>
        <v>8</v>
      </c>
    </row>
    <row r="259" spans="10:17" x14ac:dyDescent="0.55000000000000004">
      <c r="J259" s="1">
        <f t="shared" si="13"/>
        <v>0</v>
      </c>
      <c r="K259">
        <f t="shared" si="14"/>
        <v>0</v>
      </c>
      <c r="L259">
        <f t="shared" si="15"/>
        <v>10000</v>
      </c>
      <c r="M259">
        <f t="shared" si="16"/>
        <v>13</v>
      </c>
      <c r="N259" t="e">
        <f>VLOOKUP($B259,'エントリー表（フィジーク）'!$B:$E,2)</f>
        <v>#N/A</v>
      </c>
      <c r="O259" t="e">
        <f>VLOOKUP($B259,'エントリー表（フィジーク）'!$B:$E,3)</f>
        <v>#N/A</v>
      </c>
      <c r="P259" t="e">
        <f>VLOOKUP($B259,'エントリー表（フィジーク）'!$B$3:$C$61,4)</f>
        <v>#N/A</v>
      </c>
      <c r="Q259">
        <f>VLOOKUP(M259,団体得点データ!B$3:C$42,2)</f>
        <v>8</v>
      </c>
    </row>
    <row r="260" spans="10:17" x14ac:dyDescent="0.55000000000000004">
      <c r="J260" s="1">
        <f t="shared" si="13"/>
        <v>0</v>
      </c>
      <c r="K260">
        <f t="shared" si="14"/>
        <v>0</v>
      </c>
      <c r="L260">
        <f t="shared" si="15"/>
        <v>10000</v>
      </c>
      <c r="M260">
        <f t="shared" si="16"/>
        <v>13</v>
      </c>
      <c r="N260" t="e">
        <f>VLOOKUP($B260,'エントリー表（フィジーク）'!$B:$E,2)</f>
        <v>#N/A</v>
      </c>
      <c r="O260" t="e">
        <f>VLOOKUP($B260,'エントリー表（フィジーク）'!$B:$E,3)</f>
        <v>#N/A</v>
      </c>
      <c r="P260" t="e">
        <f>VLOOKUP($B260,'エントリー表（フィジーク）'!$B$3:$C$61,4)</f>
        <v>#N/A</v>
      </c>
      <c r="Q260">
        <f>VLOOKUP(M260,団体得点データ!B$3:C$42,2)</f>
        <v>8</v>
      </c>
    </row>
    <row r="261" spans="10:17" x14ac:dyDescent="0.55000000000000004">
      <c r="J261" s="1">
        <f t="shared" ref="J261:J324" si="17">SUM(C261:I261)-MIN(C261:I261)-MAX(C261:I261)</f>
        <v>0</v>
      </c>
      <c r="K261">
        <f t="shared" ref="K261:K324" si="18">SUM(C261:I261)</f>
        <v>0</v>
      </c>
      <c r="L261">
        <f t="shared" ref="L261:L324" si="19">IF(K261=0, 10000, J261+K261/1000)</f>
        <v>10000</v>
      </c>
      <c r="M261">
        <f t="shared" ref="M261:M324" si="20">_xlfn.RANK.EQ(L261, L$5:L$476, 1)</f>
        <v>13</v>
      </c>
      <c r="N261" t="e">
        <f>VLOOKUP($B261,'エントリー表（フィジーク）'!$B:$E,2)</f>
        <v>#N/A</v>
      </c>
      <c r="O261" t="e">
        <f>VLOOKUP($B261,'エントリー表（フィジーク）'!$B:$E,3)</f>
        <v>#N/A</v>
      </c>
      <c r="P261" t="e">
        <f>VLOOKUP($B261,'エントリー表（フィジーク）'!$B$3:$C$61,4)</f>
        <v>#N/A</v>
      </c>
      <c r="Q261">
        <f>VLOOKUP(M261,団体得点データ!B$3:C$42,2)</f>
        <v>8</v>
      </c>
    </row>
    <row r="262" spans="10:17" x14ac:dyDescent="0.55000000000000004">
      <c r="J262" s="1">
        <f t="shared" si="17"/>
        <v>0</v>
      </c>
      <c r="K262">
        <f t="shared" si="18"/>
        <v>0</v>
      </c>
      <c r="L262">
        <f t="shared" si="19"/>
        <v>10000</v>
      </c>
      <c r="M262">
        <f t="shared" si="20"/>
        <v>13</v>
      </c>
      <c r="N262" t="e">
        <f>VLOOKUP($B262,'エントリー表（フィジーク）'!$B:$E,2)</f>
        <v>#N/A</v>
      </c>
      <c r="O262" t="e">
        <f>VLOOKUP($B262,'エントリー表（フィジーク）'!$B:$E,3)</f>
        <v>#N/A</v>
      </c>
      <c r="P262" t="e">
        <f>VLOOKUP($B262,'エントリー表（フィジーク）'!$B$3:$C$61,4)</f>
        <v>#N/A</v>
      </c>
      <c r="Q262">
        <f>VLOOKUP(M262,団体得点データ!B$3:C$42,2)</f>
        <v>8</v>
      </c>
    </row>
    <row r="263" spans="10:17" x14ac:dyDescent="0.55000000000000004">
      <c r="J263" s="1">
        <f t="shared" si="17"/>
        <v>0</v>
      </c>
      <c r="K263">
        <f t="shared" si="18"/>
        <v>0</v>
      </c>
      <c r="L263">
        <f t="shared" si="19"/>
        <v>10000</v>
      </c>
      <c r="M263">
        <f t="shared" si="20"/>
        <v>13</v>
      </c>
      <c r="N263" t="e">
        <f>VLOOKUP($B263,'エントリー表（フィジーク）'!$B:$E,2)</f>
        <v>#N/A</v>
      </c>
      <c r="O263" t="e">
        <f>VLOOKUP($B263,'エントリー表（フィジーク）'!$B:$E,3)</f>
        <v>#N/A</v>
      </c>
      <c r="P263" t="e">
        <f>VLOOKUP($B263,'エントリー表（フィジーク）'!$B$3:$C$61,4)</f>
        <v>#N/A</v>
      </c>
      <c r="Q263">
        <f>VLOOKUP(M263,団体得点データ!B$3:C$42,2)</f>
        <v>8</v>
      </c>
    </row>
    <row r="264" spans="10:17" x14ac:dyDescent="0.55000000000000004">
      <c r="J264" s="1">
        <f t="shared" si="17"/>
        <v>0</v>
      </c>
      <c r="K264">
        <f t="shared" si="18"/>
        <v>0</v>
      </c>
      <c r="L264">
        <f t="shared" si="19"/>
        <v>10000</v>
      </c>
      <c r="M264">
        <f t="shared" si="20"/>
        <v>13</v>
      </c>
      <c r="N264" t="e">
        <f>VLOOKUP($B264,'エントリー表（フィジーク）'!$B:$E,2)</f>
        <v>#N/A</v>
      </c>
      <c r="O264" t="e">
        <f>VLOOKUP($B264,'エントリー表（フィジーク）'!$B:$E,3)</f>
        <v>#N/A</v>
      </c>
      <c r="P264" t="e">
        <f>VLOOKUP($B264,'エントリー表（フィジーク）'!$B$3:$C$61,4)</f>
        <v>#N/A</v>
      </c>
      <c r="Q264">
        <f>VLOOKUP(M264,団体得点データ!B$3:C$42,2)</f>
        <v>8</v>
      </c>
    </row>
    <row r="265" spans="10:17" x14ac:dyDescent="0.55000000000000004">
      <c r="J265" s="1">
        <f t="shared" si="17"/>
        <v>0</v>
      </c>
      <c r="K265">
        <f t="shared" si="18"/>
        <v>0</v>
      </c>
      <c r="L265">
        <f t="shared" si="19"/>
        <v>10000</v>
      </c>
      <c r="M265">
        <f t="shared" si="20"/>
        <v>13</v>
      </c>
      <c r="N265" t="e">
        <f>VLOOKUP($B265,'エントリー表（フィジーク）'!$B:$E,2)</f>
        <v>#N/A</v>
      </c>
      <c r="O265" t="e">
        <f>VLOOKUP($B265,'エントリー表（フィジーク）'!$B:$E,3)</f>
        <v>#N/A</v>
      </c>
      <c r="P265" t="e">
        <f>VLOOKUP($B265,'エントリー表（フィジーク）'!$B$3:$C$61,4)</f>
        <v>#N/A</v>
      </c>
      <c r="Q265">
        <f>VLOOKUP(M265,団体得点データ!B$3:C$42,2)</f>
        <v>8</v>
      </c>
    </row>
    <row r="266" spans="10:17" x14ac:dyDescent="0.55000000000000004">
      <c r="J266" s="1">
        <f t="shared" si="17"/>
        <v>0</v>
      </c>
      <c r="K266">
        <f t="shared" si="18"/>
        <v>0</v>
      </c>
      <c r="L266">
        <f t="shared" si="19"/>
        <v>10000</v>
      </c>
      <c r="M266">
        <f t="shared" si="20"/>
        <v>13</v>
      </c>
      <c r="N266" t="e">
        <f>VLOOKUP($B266,'エントリー表（フィジーク）'!$B:$E,2)</f>
        <v>#N/A</v>
      </c>
      <c r="O266" t="e">
        <f>VLOOKUP($B266,'エントリー表（フィジーク）'!$B:$E,3)</f>
        <v>#N/A</v>
      </c>
      <c r="P266" t="e">
        <f>VLOOKUP($B266,'エントリー表（フィジーク）'!$B$3:$C$61,4)</f>
        <v>#N/A</v>
      </c>
      <c r="Q266">
        <f>VLOOKUP(M266,団体得点データ!B$3:C$42,2)</f>
        <v>8</v>
      </c>
    </row>
    <row r="267" spans="10:17" x14ac:dyDescent="0.55000000000000004">
      <c r="J267" s="1">
        <f t="shared" si="17"/>
        <v>0</v>
      </c>
      <c r="K267">
        <f t="shared" si="18"/>
        <v>0</v>
      </c>
      <c r="L267">
        <f t="shared" si="19"/>
        <v>10000</v>
      </c>
      <c r="M267">
        <f t="shared" si="20"/>
        <v>13</v>
      </c>
      <c r="N267" t="e">
        <f>VLOOKUP($B267,'エントリー表（フィジーク）'!$B:$E,2)</f>
        <v>#N/A</v>
      </c>
      <c r="O267" t="e">
        <f>VLOOKUP($B267,'エントリー表（フィジーク）'!$B:$E,3)</f>
        <v>#N/A</v>
      </c>
      <c r="P267" t="e">
        <f>VLOOKUP($B267,'エントリー表（フィジーク）'!$B$3:$C$61,4)</f>
        <v>#N/A</v>
      </c>
      <c r="Q267">
        <f>VLOOKUP(M267,団体得点データ!B$3:C$42,2)</f>
        <v>8</v>
      </c>
    </row>
    <row r="268" spans="10:17" x14ac:dyDescent="0.55000000000000004">
      <c r="J268" s="1">
        <f t="shared" si="17"/>
        <v>0</v>
      </c>
      <c r="K268">
        <f t="shared" si="18"/>
        <v>0</v>
      </c>
      <c r="L268">
        <f t="shared" si="19"/>
        <v>10000</v>
      </c>
      <c r="M268">
        <f t="shared" si="20"/>
        <v>13</v>
      </c>
      <c r="N268" t="e">
        <f>VLOOKUP($B268,'エントリー表（フィジーク）'!$B:$E,2)</f>
        <v>#N/A</v>
      </c>
      <c r="O268" t="e">
        <f>VLOOKUP($B268,'エントリー表（フィジーク）'!$B:$E,3)</f>
        <v>#N/A</v>
      </c>
      <c r="P268" t="e">
        <f>VLOOKUP($B268,'エントリー表（フィジーク）'!$B$3:$C$61,4)</f>
        <v>#N/A</v>
      </c>
      <c r="Q268">
        <f>VLOOKUP(M268,団体得点データ!B$3:C$42,2)</f>
        <v>8</v>
      </c>
    </row>
    <row r="269" spans="10:17" x14ac:dyDescent="0.55000000000000004">
      <c r="J269" s="1">
        <f t="shared" si="17"/>
        <v>0</v>
      </c>
      <c r="K269">
        <f t="shared" si="18"/>
        <v>0</v>
      </c>
      <c r="L269">
        <f t="shared" si="19"/>
        <v>10000</v>
      </c>
      <c r="M269">
        <f t="shared" si="20"/>
        <v>13</v>
      </c>
      <c r="N269" t="e">
        <f>VLOOKUP($B269,'エントリー表（フィジーク）'!$B:$E,2)</f>
        <v>#N/A</v>
      </c>
      <c r="O269" t="e">
        <f>VLOOKUP($B269,'エントリー表（フィジーク）'!$B:$E,3)</f>
        <v>#N/A</v>
      </c>
      <c r="P269" t="e">
        <f>VLOOKUP($B269,'エントリー表（フィジーク）'!$B$3:$C$61,4)</f>
        <v>#N/A</v>
      </c>
      <c r="Q269">
        <f>VLOOKUP(M269,団体得点データ!B$3:C$42,2)</f>
        <v>8</v>
      </c>
    </row>
    <row r="270" spans="10:17" x14ac:dyDescent="0.55000000000000004">
      <c r="J270" s="1">
        <f t="shared" si="17"/>
        <v>0</v>
      </c>
      <c r="K270">
        <f t="shared" si="18"/>
        <v>0</v>
      </c>
      <c r="L270">
        <f t="shared" si="19"/>
        <v>10000</v>
      </c>
      <c r="M270">
        <f t="shared" si="20"/>
        <v>13</v>
      </c>
      <c r="N270" t="e">
        <f>VLOOKUP($B270,'エントリー表（フィジーク）'!$B:$E,2)</f>
        <v>#N/A</v>
      </c>
      <c r="O270" t="e">
        <f>VLOOKUP($B270,'エントリー表（フィジーク）'!$B:$E,3)</f>
        <v>#N/A</v>
      </c>
      <c r="P270" t="e">
        <f>VLOOKUP($B270,'エントリー表（フィジーク）'!$B$3:$C$61,4)</f>
        <v>#N/A</v>
      </c>
      <c r="Q270">
        <f>VLOOKUP(M270,団体得点データ!B$3:C$42,2)</f>
        <v>8</v>
      </c>
    </row>
    <row r="271" spans="10:17" x14ac:dyDescent="0.55000000000000004">
      <c r="J271" s="1">
        <f t="shared" si="17"/>
        <v>0</v>
      </c>
      <c r="K271">
        <f t="shared" si="18"/>
        <v>0</v>
      </c>
      <c r="L271">
        <f t="shared" si="19"/>
        <v>10000</v>
      </c>
      <c r="M271">
        <f t="shared" si="20"/>
        <v>13</v>
      </c>
      <c r="N271" t="e">
        <f>VLOOKUP($B271,'エントリー表（フィジーク）'!$B:$E,2)</f>
        <v>#N/A</v>
      </c>
      <c r="O271" t="e">
        <f>VLOOKUP($B271,'エントリー表（フィジーク）'!$B:$E,3)</f>
        <v>#N/A</v>
      </c>
      <c r="P271" t="e">
        <f>VLOOKUP($B271,'エントリー表（フィジーク）'!$B$3:$C$61,4)</f>
        <v>#N/A</v>
      </c>
      <c r="Q271">
        <f>VLOOKUP(M271,団体得点データ!B$3:C$42,2)</f>
        <v>8</v>
      </c>
    </row>
    <row r="272" spans="10:17" x14ac:dyDescent="0.55000000000000004">
      <c r="J272" s="1">
        <f t="shared" si="17"/>
        <v>0</v>
      </c>
      <c r="K272">
        <f t="shared" si="18"/>
        <v>0</v>
      </c>
      <c r="L272">
        <f t="shared" si="19"/>
        <v>10000</v>
      </c>
      <c r="M272">
        <f t="shared" si="20"/>
        <v>13</v>
      </c>
      <c r="N272" t="e">
        <f>VLOOKUP($B272,'エントリー表（フィジーク）'!$B:$E,2)</f>
        <v>#N/A</v>
      </c>
      <c r="O272" t="e">
        <f>VLOOKUP($B272,'エントリー表（フィジーク）'!$B:$E,3)</f>
        <v>#N/A</v>
      </c>
      <c r="P272" t="e">
        <f>VLOOKUP($B272,'エントリー表（フィジーク）'!$B$3:$C$61,4)</f>
        <v>#N/A</v>
      </c>
      <c r="Q272">
        <f>VLOOKUP(M272,団体得点データ!B$3:C$42,2)</f>
        <v>8</v>
      </c>
    </row>
    <row r="273" spans="10:17" x14ac:dyDescent="0.55000000000000004">
      <c r="J273" s="1">
        <f t="shared" si="17"/>
        <v>0</v>
      </c>
      <c r="K273">
        <f t="shared" si="18"/>
        <v>0</v>
      </c>
      <c r="L273">
        <f t="shared" si="19"/>
        <v>10000</v>
      </c>
      <c r="M273">
        <f t="shared" si="20"/>
        <v>13</v>
      </c>
      <c r="N273" t="e">
        <f>VLOOKUP($B273,'エントリー表（フィジーク）'!$B:$E,2)</f>
        <v>#N/A</v>
      </c>
      <c r="O273" t="e">
        <f>VLOOKUP($B273,'エントリー表（フィジーク）'!$B:$E,3)</f>
        <v>#N/A</v>
      </c>
      <c r="P273" t="e">
        <f>VLOOKUP($B273,'エントリー表（フィジーク）'!$B$3:$C$61,4)</f>
        <v>#N/A</v>
      </c>
      <c r="Q273">
        <f>VLOOKUP(M273,団体得点データ!B$3:C$42,2)</f>
        <v>8</v>
      </c>
    </row>
    <row r="274" spans="10:17" x14ac:dyDescent="0.55000000000000004">
      <c r="J274" s="1">
        <f t="shared" si="17"/>
        <v>0</v>
      </c>
      <c r="K274">
        <f t="shared" si="18"/>
        <v>0</v>
      </c>
      <c r="L274">
        <f t="shared" si="19"/>
        <v>10000</v>
      </c>
      <c r="M274">
        <f t="shared" si="20"/>
        <v>13</v>
      </c>
      <c r="N274" t="e">
        <f>VLOOKUP($B274,'エントリー表（フィジーク）'!$B:$E,2)</f>
        <v>#N/A</v>
      </c>
      <c r="O274" t="e">
        <f>VLOOKUP($B274,'エントリー表（フィジーク）'!$B:$E,3)</f>
        <v>#N/A</v>
      </c>
      <c r="P274" t="e">
        <f>VLOOKUP($B274,'エントリー表（フィジーク）'!$B$3:$C$61,4)</f>
        <v>#N/A</v>
      </c>
      <c r="Q274">
        <f>VLOOKUP(M274,団体得点データ!B$3:C$42,2)</f>
        <v>8</v>
      </c>
    </row>
    <row r="275" spans="10:17" x14ac:dyDescent="0.55000000000000004">
      <c r="J275" s="1">
        <f t="shared" si="17"/>
        <v>0</v>
      </c>
      <c r="K275">
        <f t="shared" si="18"/>
        <v>0</v>
      </c>
      <c r="L275">
        <f t="shared" si="19"/>
        <v>10000</v>
      </c>
      <c r="M275">
        <f t="shared" si="20"/>
        <v>13</v>
      </c>
      <c r="N275" t="e">
        <f>VLOOKUP($B275,'エントリー表（フィジーク）'!$B:$E,2)</f>
        <v>#N/A</v>
      </c>
      <c r="O275" t="e">
        <f>VLOOKUP($B275,'エントリー表（フィジーク）'!$B:$E,3)</f>
        <v>#N/A</v>
      </c>
      <c r="P275" t="e">
        <f>VLOOKUP($B275,'エントリー表（フィジーク）'!$B$3:$C$61,4)</f>
        <v>#N/A</v>
      </c>
      <c r="Q275">
        <f>VLOOKUP(M275,団体得点データ!B$3:C$42,2)</f>
        <v>8</v>
      </c>
    </row>
    <row r="276" spans="10:17" x14ac:dyDescent="0.55000000000000004">
      <c r="J276" s="1">
        <f t="shared" si="17"/>
        <v>0</v>
      </c>
      <c r="K276">
        <f t="shared" si="18"/>
        <v>0</v>
      </c>
      <c r="L276">
        <f t="shared" si="19"/>
        <v>10000</v>
      </c>
      <c r="M276">
        <f t="shared" si="20"/>
        <v>13</v>
      </c>
      <c r="N276" t="e">
        <f>VLOOKUP($B276,'エントリー表（フィジーク）'!$B:$E,2)</f>
        <v>#N/A</v>
      </c>
      <c r="O276" t="e">
        <f>VLOOKUP($B276,'エントリー表（フィジーク）'!$B:$E,3)</f>
        <v>#N/A</v>
      </c>
      <c r="P276" t="e">
        <f>VLOOKUP($B276,'エントリー表（フィジーク）'!$B$3:$C$61,4)</f>
        <v>#N/A</v>
      </c>
      <c r="Q276">
        <f>VLOOKUP(M276,団体得点データ!B$3:C$42,2)</f>
        <v>8</v>
      </c>
    </row>
    <row r="277" spans="10:17" x14ac:dyDescent="0.55000000000000004">
      <c r="J277" s="1">
        <f t="shared" si="17"/>
        <v>0</v>
      </c>
      <c r="K277">
        <f t="shared" si="18"/>
        <v>0</v>
      </c>
      <c r="L277">
        <f t="shared" si="19"/>
        <v>10000</v>
      </c>
      <c r="M277">
        <f t="shared" si="20"/>
        <v>13</v>
      </c>
      <c r="N277" t="e">
        <f>VLOOKUP($B277,'エントリー表（フィジーク）'!$B:$E,2)</f>
        <v>#N/A</v>
      </c>
      <c r="O277" t="e">
        <f>VLOOKUP($B277,'エントリー表（フィジーク）'!$B:$E,3)</f>
        <v>#N/A</v>
      </c>
      <c r="P277" t="e">
        <f>VLOOKUP($B277,'エントリー表（フィジーク）'!$B$3:$C$61,4)</f>
        <v>#N/A</v>
      </c>
      <c r="Q277">
        <f>VLOOKUP(M277,団体得点データ!B$3:C$42,2)</f>
        <v>8</v>
      </c>
    </row>
    <row r="278" spans="10:17" x14ac:dyDescent="0.55000000000000004">
      <c r="J278" s="1">
        <f t="shared" si="17"/>
        <v>0</v>
      </c>
      <c r="K278">
        <f t="shared" si="18"/>
        <v>0</v>
      </c>
      <c r="L278">
        <f t="shared" si="19"/>
        <v>10000</v>
      </c>
      <c r="M278">
        <f t="shared" si="20"/>
        <v>13</v>
      </c>
      <c r="N278" t="e">
        <f>VLOOKUP($B278,'エントリー表（フィジーク）'!$B:$E,2)</f>
        <v>#N/A</v>
      </c>
      <c r="O278" t="e">
        <f>VLOOKUP($B278,'エントリー表（フィジーク）'!$B:$E,3)</f>
        <v>#N/A</v>
      </c>
      <c r="P278" t="e">
        <f>VLOOKUP($B278,'エントリー表（フィジーク）'!$B$3:$C$61,4)</f>
        <v>#N/A</v>
      </c>
      <c r="Q278">
        <f>VLOOKUP(M278,団体得点データ!B$3:C$42,2)</f>
        <v>8</v>
      </c>
    </row>
    <row r="279" spans="10:17" x14ac:dyDescent="0.55000000000000004">
      <c r="J279" s="1">
        <f t="shared" si="17"/>
        <v>0</v>
      </c>
      <c r="K279">
        <f t="shared" si="18"/>
        <v>0</v>
      </c>
      <c r="L279">
        <f t="shared" si="19"/>
        <v>10000</v>
      </c>
      <c r="M279">
        <f t="shared" si="20"/>
        <v>13</v>
      </c>
      <c r="N279" t="e">
        <f>VLOOKUP($B279,'エントリー表（フィジーク）'!$B:$E,2)</f>
        <v>#N/A</v>
      </c>
      <c r="O279" t="e">
        <f>VLOOKUP($B279,'エントリー表（フィジーク）'!$B:$E,3)</f>
        <v>#N/A</v>
      </c>
      <c r="P279" t="e">
        <f>VLOOKUP($B279,'エントリー表（フィジーク）'!$B$3:$C$61,4)</f>
        <v>#N/A</v>
      </c>
      <c r="Q279">
        <f>VLOOKUP(M279,団体得点データ!B$3:C$42,2)</f>
        <v>8</v>
      </c>
    </row>
    <row r="280" spans="10:17" x14ac:dyDescent="0.55000000000000004">
      <c r="J280" s="1">
        <f t="shared" si="17"/>
        <v>0</v>
      </c>
      <c r="K280">
        <f t="shared" si="18"/>
        <v>0</v>
      </c>
      <c r="L280">
        <f t="shared" si="19"/>
        <v>10000</v>
      </c>
      <c r="M280">
        <f t="shared" si="20"/>
        <v>13</v>
      </c>
      <c r="N280" t="e">
        <f>VLOOKUP($B280,'エントリー表（フィジーク）'!$B:$E,2)</f>
        <v>#N/A</v>
      </c>
      <c r="O280" t="e">
        <f>VLOOKUP($B280,'エントリー表（フィジーク）'!$B:$E,3)</f>
        <v>#N/A</v>
      </c>
      <c r="P280" t="e">
        <f>VLOOKUP($B280,'エントリー表（フィジーク）'!$B$3:$C$61,4)</f>
        <v>#N/A</v>
      </c>
      <c r="Q280">
        <f>VLOOKUP(M280,団体得点データ!B$3:C$42,2)</f>
        <v>8</v>
      </c>
    </row>
    <row r="281" spans="10:17" x14ac:dyDescent="0.55000000000000004">
      <c r="J281" s="1">
        <f t="shared" si="17"/>
        <v>0</v>
      </c>
      <c r="K281">
        <f t="shared" si="18"/>
        <v>0</v>
      </c>
      <c r="L281">
        <f t="shared" si="19"/>
        <v>10000</v>
      </c>
      <c r="M281">
        <f t="shared" si="20"/>
        <v>13</v>
      </c>
      <c r="N281" t="e">
        <f>VLOOKUP($B281,'エントリー表（フィジーク）'!$B:$E,2)</f>
        <v>#N/A</v>
      </c>
      <c r="O281" t="e">
        <f>VLOOKUP($B281,'エントリー表（フィジーク）'!$B:$E,3)</f>
        <v>#N/A</v>
      </c>
      <c r="P281" t="e">
        <f>VLOOKUP($B281,'エントリー表（フィジーク）'!$B$3:$C$61,4)</f>
        <v>#N/A</v>
      </c>
      <c r="Q281">
        <f>VLOOKUP(M281,団体得点データ!B$3:C$42,2)</f>
        <v>8</v>
      </c>
    </row>
    <row r="282" spans="10:17" x14ac:dyDescent="0.55000000000000004">
      <c r="J282" s="1">
        <f t="shared" si="17"/>
        <v>0</v>
      </c>
      <c r="K282">
        <f t="shared" si="18"/>
        <v>0</v>
      </c>
      <c r="L282">
        <f t="shared" si="19"/>
        <v>10000</v>
      </c>
      <c r="M282">
        <f t="shared" si="20"/>
        <v>13</v>
      </c>
      <c r="N282" t="e">
        <f>VLOOKUP($B282,'エントリー表（フィジーク）'!$B:$E,2)</f>
        <v>#N/A</v>
      </c>
      <c r="O282" t="e">
        <f>VLOOKUP($B282,'エントリー表（フィジーク）'!$B:$E,3)</f>
        <v>#N/A</v>
      </c>
      <c r="P282" t="e">
        <f>VLOOKUP($B282,'エントリー表（フィジーク）'!$B$3:$C$61,4)</f>
        <v>#N/A</v>
      </c>
      <c r="Q282">
        <f>VLOOKUP(M282,団体得点データ!B$3:C$42,2)</f>
        <v>8</v>
      </c>
    </row>
    <row r="283" spans="10:17" x14ac:dyDescent="0.55000000000000004">
      <c r="J283" s="1">
        <f t="shared" si="17"/>
        <v>0</v>
      </c>
      <c r="K283">
        <f t="shared" si="18"/>
        <v>0</v>
      </c>
      <c r="L283">
        <f t="shared" si="19"/>
        <v>10000</v>
      </c>
      <c r="M283">
        <f t="shared" si="20"/>
        <v>13</v>
      </c>
      <c r="N283" t="e">
        <f>VLOOKUP($B283,'エントリー表（フィジーク）'!$B:$E,2)</f>
        <v>#N/A</v>
      </c>
      <c r="O283" t="e">
        <f>VLOOKUP($B283,'エントリー表（フィジーク）'!$B:$E,3)</f>
        <v>#N/A</v>
      </c>
      <c r="P283" t="e">
        <f>VLOOKUP($B283,'エントリー表（フィジーク）'!$B$3:$C$61,4)</f>
        <v>#N/A</v>
      </c>
      <c r="Q283">
        <f>VLOOKUP(M283,団体得点データ!B$3:C$42,2)</f>
        <v>8</v>
      </c>
    </row>
    <row r="284" spans="10:17" x14ac:dyDescent="0.55000000000000004">
      <c r="J284" s="1">
        <f t="shared" si="17"/>
        <v>0</v>
      </c>
      <c r="K284">
        <f t="shared" si="18"/>
        <v>0</v>
      </c>
      <c r="L284">
        <f t="shared" si="19"/>
        <v>10000</v>
      </c>
      <c r="M284">
        <f t="shared" si="20"/>
        <v>13</v>
      </c>
      <c r="N284" t="e">
        <f>VLOOKUP($B284,'エントリー表（フィジーク）'!$B:$E,2)</f>
        <v>#N/A</v>
      </c>
      <c r="O284" t="e">
        <f>VLOOKUP($B284,'エントリー表（フィジーク）'!$B:$E,3)</f>
        <v>#N/A</v>
      </c>
      <c r="P284" t="e">
        <f>VLOOKUP($B284,'エントリー表（フィジーク）'!$B$3:$C$61,4)</f>
        <v>#N/A</v>
      </c>
      <c r="Q284">
        <f>VLOOKUP(M284,団体得点データ!B$3:C$42,2)</f>
        <v>8</v>
      </c>
    </row>
    <row r="285" spans="10:17" x14ac:dyDescent="0.55000000000000004">
      <c r="J285" s="1">
        <f t="shared" si="17"/>
        <v>0</v>
      </c>
      <c r="K285">
        <f t="shared" si="18"/>
        <v>0</v>
      </c>
      <c r="L285">
        <f t="shared" si="19"/>
        <v>10000</v>
      </c>
      <c r="M285">
        <f t="shared" si="20"/>
        <v>13</v>
      </c>
      <c r="N285" t="e">
        <f>VLOOKUP($B285,'エントリー表（フィジーク）'!$B:$E,2)</f>
        <v>#N/A</v>
      </c>
      <c r="O285" t="e">
        <f>VLOOKUP($B285,'エントリー表（フィジーク）'!$B:$E,3)</f>
        <v>#N/A</v>
      </c>
      <c r="P285" t="e">
        <f>VLOOKUP($B285,'エントリー表（フィジーク）'!$B$3:$C$61,4)</f>
        <v>#N/A</v>
      </c>
      <c r="Q285">
        <f>VLOOKUP(M285,団体得点データ!B$3:C$42,2)</f>
        <v>8</v>
      </c>
    </row>
    <row r="286" spans="10:17" x14ac:dyDescent="0.55000000000000004">
      <c r="J286" s="1">
        <f t="shared" si="17"/>
        <v>0</v>
      </c>
      <c r="K286">
        <f t="shared" si="18"/>
        <v>0</v>
      </c>
      <c r="L286">
        <f t="shared" si="19"/>
        <v>10000</v>
      </c>
      <c r="M286">
        <f t="shared" si="20"/>
        <v>13</v>
      </c>
      <c r="N286" t="e">
        <f>VLOOKUP($B286,'エントリー表（フィジーク）'!$B:$E,2)</f>
        <v>#N/A</v>
      </c>
      <c r="O286" t="e">
        <f>VLOOKUP($B286,'エントリー表（フィジーク）'!$B:$E,3)</f>
        <v>#N/A</v>
      </c>
      <c r="P286" t="e">
        <f>VLOOKUP($B286,'エントリー表（フィジーク）'!$B$3:$C$61,4)</f>
        <v>#N/A</v>
      </c>
      <c r="Q286">
        <f>VLOOKUP(M286,団体得点データ!B$3:C$42,2)</f>
        <v>8</v>
      </c>
    </row>
    <row r="287" spans="10:17" x14ac:dyDescent="0.55000000000000004">
      <c r="J287" s="1">
        <f t="shared" si="17"/>
        <v>0</v>
      </c>
      <c r="K287">
        <f t="shared" si="18"/>
        <v>0</v>
      </c>
      <c r="L287">
        <f t="shared" si="19"/>
        <v>10000</v>
      </c>
      <c r="M287">
        <f t="shared" si="20"/>
        <v>13</v>
      </c>
      <c r="N287" t="e">
        <f>VLOOKUP($B287,'エントリー表（フィジーク）'!$B:$E,2)</f>
        <v>#N/A</v>
      </c>
      <c r="O287" t="e">
        <f>VLOOKUP($B287,'エントリー表（フィジーク）'!$B:$E,3)</f>
        <v>#N/A</v>
      </c>
      <c r="P287" t="e">
        <f>VLOOKUP($B287,'エントリー表（フィジーク）'!$B$3:$C$61,4)</f>
        <v>#N/A</v>
      </c>
      <c r="Q287">
        <f>VLOOKUP(M287,団体得点データ!B$3:C$42,2)</f>
        <v>8</v>
      </c>
    </row>
    <row r="288" spans="10:17" x14ac:dyDescent="0.55000000000000004">
      <c r="J288" s="1">
        <f t="shared" si="17"/>
        <v>0</v>
      </c>
      <c r="K288">
        <f t="shared" si="18"/>
        <v>0</v>
      </c>
      <c r="L288">
        <f t="shared" si="19"/>
        <v>10000</v>
      </c>
      <c r="M288">
        <f t="shared" si="20"/>
        <v>13</v>
      </c>
      <c r="N288" t="e">
        <f>VLOOKUP($B288,'エントリー表（フィジーク）'!$B:$E,2)</f>
        <v>#N/A</v>
      </c>
      <c r="O288" t="e">
        <f>VLOOKUP($B288,'エントリー表（フィジーク）'!$B:$E,3)</f>
        <v>#N/A</v>
      </c>
      <c r="P288" t="e">
        <f>VLOOKUP($B288,'エントリー表（フィジーク）'!$B$3:$C$61,4)</f>
        <v>#N/A</v>
      </c>
      <c r="Q288">
        <f>VLOOKUP(M288,団体得点データ!B$3:C$42,2)</f>
        <v>8</v>
      </c>
    </row>
    <row r="289" spans="10:17" x14ac:dyDescent="0.55000000000000004">
      <c r="J289" s="1">
        <f t="shared" si="17"/>
        <v>0</v>
      </c>
      <c r="K289">
        <f t="shared" si="18"/>
        <v>0</v>
      </c>
      <c r="L289">
        <f t="shared" si="19"/>
        <v>10000</v>
      </c>
      <c r="M289">
        <f t="shared" si="20"/>
        <v>13</v>
      </c>
      <c r="N289" t="e">
        <f>VLOOKUP($B289,'エントリー表（フィジーク）'!$B:$E,2)</f>
        <v>#N/A</v>
      </c>
      <c r="O289" t="e">
        <f>VLOOKUP($B289,'エントリー表（フィジーク）'!$B:$E,3)</f>
        <v>#N/A</v>
      </c>
      <c r="P289" t="e">
        <f>VLOOKUP($B289,'エントリー表（フィジーク）'!$B$3:$C$61,4)</f>
        <v>#N/A</v>
      </c>
      <c r="Q289">
        <f>VLOOKUP(M289,団体得点データ!B$3:C$42,2)</f>
        <v>8</v>
      </c>
    </row>
    <row r="290" spans="10:17" x14ac:dyDescent="0.55000000000000004">
      <c r="J290" s="1">
        <f t="shared" si="17"/>
        <v>0</v>
      </c>
      <c r="K290">
        <f t="shared" si="18"/>
        <v>0</v>
      </c>
      <c r="L290">
        <f t="shared" si="19"/>
        <v>10000</v>
      </c>
      <c r="M290">
        <f t="shared" si="20"/>
        <v>13</v>
      </c>
      <c r="N290" t="e">
        <f>VLOOKUP($B290,'エントリー表（フィジーク）'!$B:$E,2)</f>
        <v>#N/A</v>
      </c>
      <c r="O290" t="e">
        <f>VLOOKUP($B290,'エントリー表（フィジーク）'!$B:$E,3)</f>
        <v>#N/A</v>
      </c>
      <c r="P290" t="e">
        <f>VLOOKUP($B290,'エントリー表（フィジーク）'!$B$3:$C$61,4)</f>
        <v>#N/A</v>
      </c>
      <c r="Q290">
        <f>VLOOKUP(M290,団体得点データ!B$3:C$42,2)</f>
        <v>8</v>
      </c>
    </row>
    <row r="291" spans="10:17" x14ac:dyDescent="0.55000000000000004">
      <c r="J291" s="1">
        <f t="shared" si="17"/>
        <v>0</v>
      </c>
      <c r="K291">
        <f t="shared" si="18"/>
        <v>0</v>
      </c>
      <c r="L291">
        <f t="shared" si="19"/>
        <v>10000</v>
      </c>
      <c r="M291">
        <f t="shared" si="20"/>
        <v>13</v>
      </c>
      <c r="N291" t="e">
        <f>VLOOKUP($B291,'エントリー表（フィジーク）'!$B:$E,2)</f>
        <v>#N/A</v>
      </c>
      <c r="O291" t="e">
        <f>VLOOKUP($B291,'エントリー表（フィジーク）'!$B:$E,3)</f>
        <v>#N/A</v>
      </c>
      <c r="P291" t="e">
        <f>VLOOKUP($B291,'エントリー表（フィジーク）'!$B$3:$C$61,4)</f>
        <v>#N/A</v>
      </c>
      <c r="Q291">
        <f>VLOOKUP(M291,団体得点データ!B$3:C$42,2)</f>
        <v>8</v>
      </c>
    </row>
    <row r="292" spans="10:17" x14ac:dyDescent="0.55000000000000004">
      <c r="J292" s="1">
        <f t="shared" si="17"/>
        <v>0</v>
      </c>
      <c r="K292">
        <f t="shared" si="18"/>
        <v>0</v>
      </c>
      <c r="L292">
        <f t="shared" si="19"/>
        <v>10000</v>
      </c>
      <c r="M292">
        <f t="shared" si="20"/>
        <v>13</v>
      </c>
      <c r="N292" t="e">
        <f>VLOOKUP($B292,'エントリー表（フィジーク）'!$B:$E,2)</f>
        <v>#N/A</v>
      </c>
      <c r="O292" t="e">
        <f>VLOOKUP($B292,'エントリー表（フィジーク）'!$B:$E,3)</f>
        <v>#N/A</v>
      </c>
      <c r="P292" t="e">
        <f>VLOOKUP($B292,'エントリー表（フィジーク）'!$B$3:$C$61,4)</f>
        <v>#N/A</v>
      </c>
      <c r="Q292">
        <f>VLOOKUP(M292,団体得点データ!B$3:C$42,2)</f>
        <v>8</v>
      </c>
    </row>
    <row r="293" spans="10:17" x14ac:dyDescent="0.55000000000000004">
      <c r="J293" s="1">
        <f t="shared" si="17"/>
        <v>0</v>
      </c>
      <c r="K293">
        <f t="shared" si="18"/>
        <v>0</v>
      </c>
      <c r="L293">
        <f t="shared" si="19"/>
        <v>10000</v>
      </c>
      <c r="M293">
        <f t="shared" si="20"/>
        <v>13</v>
      </c>
      <c r="N293" t="e">
        <f>VLOOKUP($B293,'エントリー表（フィジーク）'!$B:$E,2)</f>
        <v>#N/A</v>
      </c>
      <c r="O293" t="e">
        <f>VLOOKUP($B293,'エントリー表（フィジーク）'!$B:$E,3)</f>
        <v>#N/A</v>
      </c>
      <c r="P293" t="e">
        <f>VLOOKUP($B293,'エントリー表（フィジーク）'!$B$3:$C$61,4)</f>
        <v>#N/A</v>
      </c>
      <c r="Q293">
        <f>VLOOKUP(M293,団体得点データ!B$3:C$42,2)</f>
        <v>8</v>
      </c>
    </row>
    <row r="294" spans="10:17" x14ac:dyDescent="0.55000000000000004">
      <c r="J294" s="1">
        <f t="shared" si="17"/>
        <v>0</v>
      </c>
      <c r="K294">
        <f t="shared" si="18"/>
        <v>0</v>
      </c>
      <c r="L294">
        <f t="shared" si="19"/>
        <v>10000</v>
      </c>
      <c r="M294">
        <f t="shared" si="20"/>
        <v>13</v>
      </c>
      <c r="N294" t="e">
        <f>VLOOKUP($B294,'エントリー表（フィジーク）'!$B:$E,2)</f>
        <v>#N/A</v>
      </c>
      <c r="O294" t="e">
        <f>VLOOKUP($B294,'エントリー表（フィジーク）'!$B:$E,3)</f>
        <v>#N/A</v>
      </c>
      <c r="P294" t="e">
        <f>VLOOKUP($B294,'エントリー表（フィジーク）'!$B$3:$C$61,4)</f>
        <v>#N/A</v>
      </c>
      <c r="Q294">
        <f>VLOOKUP(M294,団体得点データ!B$3:C$42,2)</f>
        <v>8</v>
      </c>
    </row>
    <row r="295" spans="10:17" x14ac:dyDescent="0.55000000000000004">
      <c r="J295" s="1">
        <f t="shared" si="17"/>
        <v>0</v>
      </c>
      <c r="K295">
        <f t="shared" si="18"/>
        <v>0</v>
      </c>
      <c r="L295">
        <f t="shared" si="19"/>
        <v>10000</v>
      </c>
      <c r="M295">
        <f t="shared" si="20"/>
        <v>13</v>
      </c>
      <c r="N295" t="e">
        <f>VLOOKUP($B295,'エントリー表（フィジーク）'!$B:$E,2)</f>
        <v>#N/A</v>
      </c>
      <c r="O295" t="e">
        <f>VLOOKUP($B295,'エントリー表（フィジーク）'!$B:$E,3)</f>
        <v>#N/A</v>
      </c>
      <c r="P295" t="e">
        <f>VLOOKUP($B295,'エントリー表（フィジーク）'!$B$3:$C$61,4)</f>
        <v>#N/A</v>
      </c>
      <c r="Q295">
        <f>VLOOKUP(M295,団体得点データ!B$3:C$42,2)</f>
        <v>8</v>
      </c>
    </row>
    <row r="296" spans="10:17" x14ac:dyDescent="0.55000000000000004">
      <c r="J296" s="1">
        <f t="shared" si="17"/>
        <v>0</v>
      </c>
      <c r="K296">
        <f t="shared" si="18"/>
        <v>0</v>
      </c>
      <c r="L296">
        <f t="shared" si="19"/>
        <v>10000</v>
      </c>
      <c r="M296">
        <f t="shared" si="20"/>
        <v>13</v>
      </c>
      <c r="N296" t="e">
        <f>VLOOKUP($B296,'エントリー表（フィジーク）'!$B:$E,2)</f>
        <v>#N/A</v>
      </c>
      <c r="O296" t="e">
        <f>VLOOKUP($B296,'エントリー表（フィジーク）'!$B:$E,3)</f>
        <v>#N/A</v>
      </c>
      <c r="P296" t="e">
        <f>VLOOKUP($B296,'エントリー表（フィジーク）'!$B$3:$C$61,4)</f>
        <v>#N/A</v>
      </c>
      <c r="Q296">
        <f>VLOOKUP(M296,団体得点データ!B$3:C$42,2)</f>
        <v>8</v>
      </c>
    </row>
    <row r="297" spans="10:17" x14ac:dyDescent="0.55000000000000004">
      <c r="J297" s="1">
        <f t="shared" si="17"/>
        <v>0</v>
      </c>
      <c r="K297">
        <f t="shared" si="18"/>
        <v>0</v>
      </c>
      <c r="L297">
        <f t="shared" si="19"/>
        <v>10000</v>
      </c>
      <c r="M297">
        <f t="shared" si="20"/>
        <v>13</v>
      </c>
      <c r="N297" t="e">
        <f>VLOOKUP($B297,'エントリー表（フィジーク）'!$B:$E,2)</f>
        <v>#N/A</v>
      </c>
      <c r="O297" t="e">
        <f>VLOOKUP($B297,'エントリー表（フィジーク）'!$B:$E,3)</f>
        <v>#N/A</v>
      </c>
      <c r="P297" t="e">
        <f>VLOOKUP($B297,'エントリー表（フィジーク）'!$B$3:$C$61,4)</f>
        <v>#N/A</v>
      </c>
      <c r="Q297">
        <f>VLOOKUP(M297,団体得点データ!B$3:C$42,2)</f>
        <v>8</v>
      </c>
    </row>
    <row r="298" spans="10:17" x14ac:dyDescent="0.55000000000000004">
      <c r="J298" s="1">
        <f t="shared" si="17"/>
        <v>0</v>
      </c>
      <c r="K298">
        <f t="shared" si="18"/>
        <v>0</v>
      </c>
      <c r="L298">
        <f t="shared" si="19"/>
        <v>10000</v>
      </c>
      <c r="M298">
        <f t="shared" si="20"/>
        <v>13</v>
      </c>
      <c r="N298" t="e">
        <f>VLOOKUP($B298,'エントリー表（フィジーク）'!$B:$E,2)</f>
        <v>#N/A</v>
      </c>
      <c r="O298" t="e">
        <f>VLOOKUP($B298,'エントリー表（フィジーク）'!$B:$E,3)</f>
        <v>#N/A</v>
      </c>
      <c r="P298" t="e">
        <f>VLOOKUP($B298,'エントリー表（フィジーク）'!$B$3:$C$61,4)</f>
        <v>#N/A</v>
      </c>
      <c r="Q298">
        <f>VLOOKUP(M298,団体得点データ!B$3:C$42,2)</f>
        <v>8</v>
      </c>
    </row>
    <row r="299" spans="10:17" x14ac:dyDescent="0.55000000000000004">
      <c r="J299" s="1">
        <f t="shared" si="17"/>
        <v>0</v>
      </c>
      <c r="K299">
        <f t="shared" si="18"/>
        <v>0</v>
      </c>
      <c r="L299">
        <f t="shared" si="19"/>
        <v>10000</v>
      </c>
      <c r="M299">
        <f t="shared" si="20"/>
        <v>13</v>
      </c>
      <c r="N299" t="e">
        <f>VLOOKUP($B299,'エントリー表（フィジーク）'!$B:$E,2)</f>
        <v>#N/A</v>
      </c>
      <c r="O299" t="e">
        <f>VLOOKUP($B299,'エントリー表（フィジーク）'!$B:$E,3)</f>
        <v>#N/A</v>
      </c>
      <c r="P299" t="e">
        <f>VLOOKUP($B299,'エントリー表（フィジーク）'!$B$3:$C$61,4)</f>
        <v>#N/A</v>
      </c>
      <c r="Q299">
        <f>VLOOKUP(M299,団体得点データ!B$3:C$42,2)</f>
        <v>8</v>
      </c>
    </row>
    <row r="300" spans="10:17" x14ac:dyDescent="0.55000000000000004">
      <c r="J300" s="1">
        <f t="shared" si="17"/>
        <v>0</v>
      </c>
      <c r="K300">
        <f t="shared" si="18"/>
        <v>0</v>
      </c>
      <c r="L300">
        <f t="shared" si="19"/>
        <v>10000</v>
      </c>
      <c r="M300">
        <f t="shared" si="20"/>
        <v>13</v>
      </c>
      <c r="N300" t="e">
        <f>VLOOKUP($B300,'エントリー表（フィジーク）'!$B:$E,2)</f>
        <v>#N/A</v>
      </c>
      <c r="O300" t="e">
        <f>VLOOKUP($B300,'エントリー表（フィジーク）'!$B:$E,3)</f>
        <v>#N/A</v>
      </c>
      <c r="P300" t="e">
        <f>VLOOKUP($B300,'エントリー表（フィジーク）'!$B$3:$C$61,4)</f>
        <v>#N/A</v>
      </c>
      <c r="Q300">
        <f>VLOOKUP(M300,団体得点データ!B$3:C$42,2)</f>
        <v>8</v>
      </c>
    </row>
    <row r="301" spans="10:17" x14ac:dyDescent="0.55000000000000004">
      <c r="J301" s="1">
        <f t="shared" si="17"/>
        <v>0</v>
      </c>
      <c r="K301">
        <f t="shared" si="18"/>
        <v>0</v>
      </c>
      <c r="L301">
        <f t="shared" si="19"/>
        <v>10000</v>
      </c>
      <c r="M301">
        <f t="shared" si="20"/>
        <v>13</v>
      </c>
      <c r="N301" t="e">
        <f>VLOOKUP($B301,'エントリー表（フィジーク）'!$B:$E,2)</f>
        <v>#N/A</v>
      </c>
      <c r="O301" t="e">
        <f>VLOOKUP($B301,'エントリー表（フィジーク）'!$B:$E,3)</f>
        <v>#N/A</v>
      </c>
      <c r="P301" t="e">
        <f>VLOOKUP($B301,'エントリー表（フィジーク）'!$B$3:$C$61,4)</f>
        <v>#N/A</v>
      </c>
      <c r="Q301">
        <f>VLOOKUP(M301,団体得点データ!B$3:C$42,2)</f>
        <v>8</v>
      </c>
    </row>
    <row r="302" spans="10:17" x14ac:dyDescent="0.55000000000000004">
      <c r="J302" s="1">
        <f t="shared" si="17"/>
        <v>0</v>
      </c>
      <c r="K302">
        <f t="shared" si="18"/>
        <v>0</v>
      </c>
      <c r="L302">
        <f t="shared" si="19"/>
        <v>10000</v>
      </c>
      <c r="M302">
        <f t="shared" si="20"/>
        <v>13</v>
      </c>
      <c r="N302" t="e">
        <f>VLOOKUP($B302,'エントリー表（フィジーク）'!$B:$E,2)</f>
        <v>#N/A</v>
      </c>
      <c r="O302" t="e">
        <f>VLOOKUP($B302,'エントリー表（フィジーク）'!$B:$E,3)</f>
        <v>#N/A</v>
      </c>
      <c r="P302" t="e">
        <f>VLOOKUP($B302,'エントリー表（フィジーク）'!$B$3:$C$61,4)</f>
        <v>#N/A</v>
      </c>
      <c r="Q302">
        <f>VLOOKUP(M302,団体得点データ!B$3:C$42,2)</f>
        <v>8</v>
      </c>
    </row>
    <row r="303" spans="10:17" x14ac:dyDescent="0.55000000000000004">
      <c r="J303" s="1">
        <f t="shared" si="17"/>
        <v>0</v>
      </c>
      <c r="K303">
        <f t="shared" si="18"/>
        <v>0</v>
      </c>
      <c r="L303">
        <f t="shared" si="19"/>
        <v>10000</v>
      </c>
      <c r="M303">
        <f t="shared" si="20"/>
        <v>13</v>
      </c>
      <c r="N303" t="e">
        <f>VLOOKUP($B303,'エントリー表（フィジーク）'!$B:$E,2)</f>
        <v>#N/A</v>
      </c>
      <c r="O303" t="e">
        <f>VLOOKUP($B303,'エントリー表（フィジーク）'!$B:$E,3)</f>
        <v>#N/A</v>
      </c>
      <c r="P303" t="e">
        <f>VLOOKUP($B303,'エントリー表（フィジーク）'!$B$3:$C$61,4)</f>
        <v>#N/A</v>
      </c>
      <c r="Q303">
        <f>VLOOKUP(M303,団体得点データ!B$3:C$42,2)</f>
        <v>8</v>
      </c>
    </row>
    <row r="304" spans="10:17" x14ac:dyDescent="0.55000000000000004">
      <c r="J304" s="1">
        <f t="shared" si="17"/>
        <v>0</v>
      </c>
      <c r="K304">
        <f t="shared" si="18"/>
        <v>0</v>
      </c>
      <c r="L304">
        <f t="shared" si="19"/>
        <v>10000</v>
      </c>
      <c r="M304">
        <f t="shared" si="20"/>
        <v>13</v>
      </c>
      <c r="N304" t="e">
        <f>VLOOKUP($B304,'エントリー表（フィジーク）'!$B:$E,2)</f>
        <v>#N/A</v>
      </c>
      <c r="O304" t="e">
        <f>VLOOKUP($B304,'エントリー表（フィジーク）'!$B:$E,3)</f>
        <v>#N/A</v>
      </c>
      <c r="P304" t="e">
        <f>VLOOKUP($B304,'エントリー表（フィジーク）'!$B$3:$C$61,4)</f>
        <v>#N/A</v>
      </c>
      <c r="Q304">
        <f>VLOOKUP(M304,団体得点データ!B$3:C$42,2)</f>
        <v>8</v>
      </c>
    </row>
    <row r="305" spans="10:17" x14ac:dyDescent="0.55000000000000004">
      <c r="J305" s="1">
        <f t="shared" si="17"/>
        <v>0</v>
      </c>
      <c r="K305">
        <f t="shared" si="18"/>
        <v>0</v>
      </c>
      <c r="L305">
        <f t="shared" si="19"/>
        <v>10000</v>
      </c>
      <c r="M305">
        <f t="shared" si="20"/>
        <v>13</v>
      </c>
      <c r="N305" t="e">
        <f>VLOOKUP($B305,'エントリー表（フィジーク）'!$B:$E,2)</f>
        <v>#N/A</v>
      </c>
      <c r="O305" t="e">
        <f>VLOOKUP($B305,'エントリー表（フィジーク）'!$B:$E,3)</f>
        <v>#N/A</v>
      </c>
      <c r="P305" t="e">
        <f>VLOOKUP($B305,'エントリー表（フィジーク）'!$B$3:$C$61,4)</f>
        <v>#N/A</v>
      </c>
      <c r="Q305">
        <f>VLOOKUP(M305,団体得点データ!B$3:C$42,2)</f>
        <v>8</v>
      </c>
    </row>
    <row r="306" spans="10:17" x14ac:dyDescent="0.55000000000000004">
      <c r="J306" s="1">
        <f t="shared" si="17"/>
        <v>0</v>
      </c>
      <c r="K306">
        <f t="shared" si="18"/>
        <v>0</v>
      </c>
      <c r="L306">
        <f t="shared" si="19"/>
        <v>10000</v>
      </c>
      <c r="M306">
        <f t="shared" si="20"/>
        <v>13</v>
      </c>
      <c r="N306" t="e">
        <f>VLOOKUP($B306,'エントリー表（フィジーク）'!$B:$E,2)</f>
        <v>#N/A</v>
      </c>
      <c r="O306" t="e">
        <f>VLOOKUP($B306,'エントリー表（フィジーク）'!$B:$E,3)</f>
        <v>#N/A</v>
      </c>
      <c r="P306" t="e">
        <f>VLOOKUP($B306,'エントリー表（フィジーク）'!$B$3:$C$61,4)</f>
        <v>#N/A</v>
      </c>
      <c r="Q306">
        <f>VLOOKUP(M306,団体得点データ!B$3:C$42,2)</f>
        <v>8</v>
      </c>
    </row>
    <row r="307" spans="10:17" x14ac:dyDescent="0.55000000000000004">
      <c r="J307" s="1">
        <f t="shared" si="17"/>
        <v>0</v>
      </c>
      <c r="K307">
        <f t="shared" si="18"/>
        <v>0</v>
      </c>
      <c r="L307">
        <f t="shared" si="19"/>
        <v>10000</v>
      </c>
      <c r="M307">
        <f t="shared" si="20"/>
        <v>13</v>
      </c>
      <c r="N307" t="e">
        <f>VLOOKUP($B307,'エントリー表（フィジーク）'!$B:$E,2)</f>
        <v>#N/A</v>
      </c>
      <c r="O307" t="e">
        <f>VLOOKUP($B307,'エントリー表（フィジーク）'!$B:$E,3)</f>
        <v>#N/A</v>
      </c>
      <c r="P307" t="e">
        <f>VLOOKUP($B307,'エントリー表（フィジーク）'!$B$3:$C$61,4)</f>
        <v>#N/A</v>
      </c>
      <c r="Q307">
        <f>VLOOKUP(M307,団体得点データ!B$3:C$42,2)</f>
        <v>8</v>
      </c>
    </row>
    <row r="308" spans="10:17" x14ac:dyDescent="0.55000000000000004">
      <c r="J308" s="1">
        <f t="shared" si="17"/>
        <v>0</v>
      </c>
      <c r="K308">
        <f t="shared" si="18"/>
        <v>0</v>
      </c>
      <c r="L308">
        <f t="shared" si="19"/>
        <v>10000</v>
      </c>
      <c r="M308">
        <f t="shared" si="20"/>
        <v>13</v>
      </c>
      <c r="N308" t="e">
        <f>VLOOKUP($B308,'エントリー表（フィジーク）'!$B:$E,2)</f>
        <v>#N/A</v>
      </c>
      <c r="O308" t="e">
        <f>VLOOKUP($B308,'エントリー表（フィジーク）'!$B:$E,3)</f>
        <v>#N/A</v>
      </c>
      <c r="P308" t="e">
        <f>VLOOKUP($B308,'エントリー表（フィジーク）'!$B$3:$C$61,4)</f>
        <v>#N/A</v>
      </c>
      <c r="Q308">
        <f>VLOOKUP(M308,団体得点データ!B$3:C$42,2)</f>
        <v>8</v>
      </c>
    </row>
    <row r="309" spans="10:17" x14ac:dyDescent="0.55000000000000004">
      <c r="J309" s="1">
        <f t="shared" si="17"/>
        <v>0</v>
      </c>
      <c r="K309">
        <f t="shared" si="18"/>
        <v>0</v>
      </c>
      <c r="L309">
        <f t="shared" si="19"/>
        <v>10000</v>
      </c>
      <c r="M309">
        <f t="shared" si="20"/>
        <v>13</v>
      </c>
      <c r="N309" t="e">
        <f>VLOOKUP($B309,'エントリー表（フィジーク）'!$B:$E,2)</f>
        <v>#N/A</v>
      </c>
      <c r="O309" t="e">
        <f>VLOOKUP($B309,'エントリー表（フィジーク）'!$B:$E,3)</f>
        <v>#N/A</v>
      </c>
      <c r="P309" t="e">
        <f>VLOOKUP($B309,'エントリー表（フィジーク）'!$B$3:$C$61,4)</f>
        <v>#N/A</v>
      </c>
      <c r="Q309">
        <f>VLOOKUP(M309,団体得点データ!B$3:C$42,2)</f>
        <v>8</v>
      </c>
    </row>
    <row r="310" spans="10:17" x14ac:dyDescent="0.55000000000000004">
      <c r="J310" s="1">
        <f t="shared" si="17"/>
        <v>0</v>
      </c>
      <c r="K310">
        <f t="shared" si="18"/>
        <v>0</v>
      </c>
      <c r="L310">
        <f t="shared" si="19"/>
        <v>10000</v>
      </c>
      <c r="M310">
        <f t="shared" si="20"/>
        <v>13</v>
      </c>
      <c r="N310" t="e">
        <f>VLOOKUP($B310,'エントリー表（フィジーク）'!$B:$E,2)</f>
        <v>#N/A</v>
      </c>
      <c r="O310" t="e">
        <f>VLOOKUP($B310,'エントリー表（フィジーク）'!$B:$E,3)</f>
        <v>#N/A</v>
      </c>
      <c r="P310" t="e">
        <f>VLOOKUP($B310,'エントリー表（フィジーク）'!$B$3:$C$61,4)</f>
        <v>#N/A</v>
      </c>
      <c r="Q310">
        <f>VLOOKUP(M310,団体得点データ!B$3:C$42,2)</f>
        <v>8</v>
      </c>
    </row>
    <row r="311" spans="10:17" x14ac:dyDescent="0.55000000000000004">
      <c r="J311" s="1">
        <f t="shared" si="17"/>
        <v>0</v>
      </c>
      <c r="K311">
        <f t="shared" si="18"/>
        <v>0</v>
      </c>
      <c r="L311">
        <f t="shared" si="19"/>
        <v>10000</v>
      </c>
      <c r="M311">
        <f t="shared" si="20"/>
        <v>13</v>
      </c>
      <c r="N311" t="e">
        <f>VLOOKUP($B311,'エントリー表（フィジーク）'!$B:$E,2)</f>
        <v>#N/A</v>
      </c>
      <c r="O311" t="e">
        <f>VLOOKUP($B311,'エントリー表（フィジーク）'!$B:$E,3)</f>
        <v>#N/A</v>
      </c>
      <c r="P311" t="e">
        <f>VLOOKUP($B311,'エントリー表（フィジーク）'!$B$3:$C$61,4)</f>
        <v>#N/A</v>
      </c>
      <c r="Q311">
        <f>VLOOKUP(M311,団体得点データ!B$3:C$42,2)</f>
        <v>8</v>
      </c>
    </row>
    <row r="312" spans="10:17" x14ac:dyDescent="0.55000000000000004">
      <c r="J312" s="1">
        <f t="shared" si="17"/>
        <v>0</v>
      </c>
      <c r="K312">
        <f t="shared" si="18"/>
        <v>0</v>
      </c>
      <c r="L312">
        <f t="shared" si="19"/>
        <v>10000</v>
      </c>
      <c r="M312">
        <f t="shared" si="20"/>
        <v>13</v>
      </c>
      <c r="N312" t="e">
        <f>VLOOKUP($B312,'エントリー表（フィジーク）'!$B:$E,2)</f>
        <v>#N/A</v>
      </c>
      <c r="O312" t="e">
        <f>VLOOKUP($B312,'エントリー表（フィジーク）'!$B:$E,3)</f>
        <v>#N/A</v>
      </c>
      <c r="P312" t="e">
        <f>VLOOKUP($B312,'エントリー表（フィジーク）'!$B$3:$C$61,4)</f>
        <v>#N/A</v>
      </c>
      <c r="Q312">
        <f>VLOOKUP(M312,団体得点データ!B$3:C$42,2)</f>
        <v>8</v>
      </c>
    </row>
    <row r="313" spans="10:17" x14ac:dyDescent="0.55000000000000004">
      <c r="J313" s="1">
        <f t="shared" si="17"/>
        <v>0</v>
      </c>
      <c r="K313">
        <f t="shared" si="18"/>
        <v>0</v>
      </c>
      <c r="L313">
        <f t="shared" si="19"/>
        <v>10000</v>
      </c>
      <c r="M313">
        <f t="shared" si="20"/>
        <v>13</v>
      </c>
      <c r="N313" t="e">
        <f>VLOOKUP($B313,'エントリー表（フィジーク）'!$B:$E,2)</f>
        <v>#N/A</v>
      </c>
      <c r="O313" t="e">
        <f>VLOOKUP($B313,'エントリー表（フィジーク）'!$B:$E,3)</f>
        <v>#N/A</v>
      </c>
      <c r="P313" t="e">
        <f>VLOOKUP($B313,'エントリー表（フィジーク）'!$B$3:$C$61,4)</f>
        <v>#N/A</v>
      </c>
      <c r="Q313">
        <f>VLOOKUP(M313,団体得点データ!B$3:C$42,2)</f>
        <v>8</v>
      </c>
    </row>
    <row r="314" spans="10:17" x14ac:dyDescent="0.55000000000000004">
      <c r="J314" s="1">
        <f t="shared" si="17"/>
        <v>0</v>
      </c>
      <c r="K314">
        <f t="shared" si="18"/>
        <v>0</v>
      </c>
      <c r="L314">
        <f t="shared" si="19"/>
        <v>10000</v>
      </c>
      <c r="M314">
        <f t="shared" si="20"/>
        <v>13</v>
      </c>
      <c r="N314" t="e">
        <f>VLOOKUP($B314,'エントリー表（フィジーク）'!$B:$E,2)</f>
        <v>#N/A</v>
      </c>
      <c r="O314" t="e">
        <f>VLOOKUP($B314,'エントリー表（フィジーク）'!$B:$E,3)</f>
        <v>#N/A</v>
      </c>
      <c r="P314" t="e">
        <f>VLOOKUP($B314,'エントリー表（フィジーク）'!$B$3:$C$61,4)</f>
        <v>#N/A</v>
      </c>
      <c r="Q314">
        <f>VLOOKUP(M314,団体得点データ!B$3:C$42,2)</f>
        <v>8</v>
      </c>
    </row>
    <row r="315" spans="10:17" x14ac:dyDescent="0.55000000000000004">
      <c r="J315" s="1">
        <f t="shared" si="17"/>
        <v>0</v>
      </c>
      <c r="K315">
        <f t="shared" si="18"/>
        <v>0</v>
      </c>
      <c r="L315">
        <f t="shared" si="19"/>
        <v>10000</v>
      </c>
      <c r="M315">
        <f t="shared" si="20"/>
        <v>13</v>
      </c>
      <c r="N315" t="e">
        <f>VLOOKUP($B315,'エントリー表（フィジーク）'!$B:$E,2)</f>
        <v>#N/A</v>
      </c>
      <c r="O315" t="e">
        <f>VLOOKUP($B315,'エントリー表（フィジーク）'!$B:$E,3)</f>
        <v>#N/A</v>
      </c>
      <c r="P315" t="e">
        <f>VLOOKUP($B315,'エントリー表（フィジーク）'!$B$3:$C$61,4)</f>
        <v>#N/A</v>
      </c>
      <c r="Q315">
        <f>VLOOKUP(M315,団体得点データ!B$3:C$42,2)</f>
        <v>8</v>
      </c>
    </row>
    <row r="316" spans="10:17" x14ac:dyDescent="0.55000000000000004">
      <c r="J316" s="1">
        <f t="shared" si="17"/>
        <v>0</v>
      </c>
      <c r="K316">
        <f t="shared" si="18"/>
        <v>0</v>
      </c>
      <c r="L316">
        <f t="shared" si="19"/>
        <v>10000</v>
      </c>
      <c r="M316">
        <f t="shared" si="20"/>
        <v>13</v>
      </c>
      <c r="N316" t="e">
        <f>VLOOKUP($B316,'エントリー表（フィジーク）'!$B:$E,2)</f>
        <v>#N/A</v>
      </c>
      <c r="O316" t="e">
        <f>VLOOKUP($B316,'エントリー表（フィジーク）'!$B:$E,3)</f>
        <v>#N/A</v>
      </c>
      <c r="P316" t="e">
        <f>VLOOKUP($B316,'エントリー表（フィジーク）'!$B$3:$C$61,4)</f>
        <v>#N/A</v>
      </c>
      <c r="Q316">
        <f>VLOOKUP(M316,団体得点データ!B$3:C$42,2)</f>
        <v>8</v>
      </c>
    </row>
    <row r="317" spans="10:17" x14ac:dyDescent="0.55000000000000004">
      <c r="J317" s="1">
        <f t="shared" si="17"/>
        <v>0</v>
      </c>
      <c r="K317">
        <f t="shared" si="18"/>
        <v>0</v>
      </c>
      <c r="L317">
        <f t="shared" si="19"/>
        <v>10000</v>
      </c>
      <c r="M317">
        <f t="shared" si="20"/>
        <v>13</v>
      </c>
      <c r="N317" t="e">
        <f>VLOOKUP($B317,'エントリー表（フィジーク）'!$B:$E,2)</f>
        <v>#N/A</v>
      </c>
      <c r="O317" t="e">
        <f>VLOOKUP($B317,'エントリー表（フィジーク）'!$B:$E,3)</f>
        <v>#N/A</v>
      </c>
      <c r="P317" t="e">
        <f>VLOOKUP($B317,'エントリー表（フィジーク）'!$B$3:$C$61,4)</f>
        <v>#N/A</v>
      </c>
      <c r="Q317">
        <f>VLOOKUP(M317,団体得点データ!B$3:C$42,2)</f>
        <v>8</v>
      </c>
    </row>
    <row r="318" spans="10:17" x14ac:dyDescent="0.55000000000000004">
      <c r="J318" s="1">
        <f t="shared" si="17"/>
        <v>0</v>
      </c>
      <c r="K318">
        <f t="shared" si="18"/>
        <v>0</v>
      </c>
      <c r="L318">
        <f t="shared" si="19"/>
        <v>10000</v>
      </c>
      <c r="M318">
        <f t="shared" si="20"/>
        <v>13</v>
      </c>
      <c r="N318" t="e">
        <f>VLOOKUP($B318,'エントリー表（フィジーク）'!$B:$E,2)</f>
        <v>#N/A</v>
      </c>
      <c r="O318" t="e">
        <f>VLOOKUP($B318,'エントリー表（フィジーク）'!$B:$E,3)</f>
        <v>#N/A</v>
      </c>
      <c r="P318" t="e">
        <f>VLOOKUP($B318,'エントリー表（フィジーク）'!$B$3:$C$61,4)</f>
        <v>#N/A</v>
      </c>
      <c r="Q318">
        <f>VLOOKUP(M318,団体得点データ!B$3:C$42,2)</f>
        <v>8</v>
      </c>
    </row>
    <row r="319" spans="10:17" x14ac:dyDescent="0.55000000000000004">
      <c r="J319" s="1">
        <f t="shared" si="17"/>
        <v>0</v>
      </c>
      <c r="K319">
        <f t="shared" si="18"/>
        <v>0</v>
      </c>
      <c r="L319">
        <f t="shared" si="19"/>
        <v>10000</v>
      </c>
      <c r="M319">
        <f t="shared" si="20"/>
        <v>13</v>
      </c>
      <c r="N319" t="e">
        <f>VLOOKUP($B319,'エントリー表（フィジーク）'!$B:$E,2)</f>
        <v>#N/A</v>
      </c>
      <c r="O319" t="e">
        <f>VLOOKUP($B319,'エントリー表（フィジーク）'!$B:$E,3)</f>
        <v>#N/A</v>
      </c>
      <c r="P319" t="e">
        <f>VLOOKUP($B319,'エントリー表（フィジーク）'!$B$3:$C$61,4)</f>
        <v>#N/A</v>
      </c>
      <c r="Q319">
        <f>VLOOKUP(M319,団体得点データ!B$3:C$42,2)</f>
        <v>8</v>
      </c>
    </row>
    <row r="320" spans="10:17" x14ac:dyDescent="0.55000000000000004">
      <c r="J320" s="1">
        <f t="shared" si="17"/>
        <v>0</v>
      </c>
      <c r="K320">
        <f t="shared" si="18"/>
        <v>0</v>
      </c>
      <c r="L320">
        <f t="shared" si="19"/>
        <v>10000</v>
      </c>
      <c r="M320">
        <f t="shared" si="20"/>
        <v>13</v>
      </c>
      <c r="N320" t="e">
        <f>VLOOKUP($B320,'エントリー表（フィジーク）'!$B:$E,2)</f>
        <v>#N/A</v>
      </c>
      <c r="O320" t="e">
        <f>VLOOKUP($B320,'エントリー表（フィジーク）'!$B:$E,3)</f>
        <v>#N/A</v>
      </c>
      <c r="P320" t="e">
        <f>VLOOKUP($B320,'エントリー表（フィジーク）'!$B$3:$C$61,4)</f>
        <v>#N/A</v>
      </c>
      <c r="Q320">
        <f>VLOOKUP(M320,団体得点データ!B$3:C$42,2)</f>
        <v>8</v>
      </c>
    </row>
    <row r="321" spans="10:17" x14ac:dyDescent="0.55000000000000004">
      <c r="J321" s="1">
        <f t="shared" si="17"/>
        <v>0</v>
      </c>
      <c r="K321">
        <f t="shared" si="18"/>
        <v>0</v>
      </c>
      <c r="L321">
        <f t="shared" si="19"/>
        <v>10000</v>
      </c>
      <c r="M321">
        <f t="shared" si="20"/>
        <v>13</v>
      </c>
      <c r="N321" t="e">
        <f>VLOOKUP($B321,'エントリー表（フィジーク）'!$B:$E,2)</f>
        <v>#N/A</v>
      </c>
      <c r="O321" t="e">
        <f>VLOOKUP($B321,'エントリー表（フィジーク）'!$B:$E,3)</f>
        <v>#N/A</v>
      </c>
      <c r="P321" t="e">
        <f>VLOOKUP($B321,'エントリー表（フィジーク）'!$B$3:$C$61,4)</f>
        <v>#N/A</v>
      </c>
      <c r="Q321">
        <f>VLOOKUP(M321,団体得点データ!B$3:C$42,2)</f>
        <v>8</v>
      </c>
    </row>
    <row r="322" spans="10:17" x14ac:dyDescent="0.55000000000000004">
      <c r="J322" s="1">
        <f t="shared" si="17"/>
        <v>0</v>
      </c>
      <c r="K322">
        <f t="shared" si="18"/>
        <v>0</v>
      </c>
      <c r="L322">
        <f t="shared" si="19"/>
        <v>10000</v>
      </c>
      <c r="M322">
        <f t="shared" si="20"/>
        <v>13</v>
      </c>
      <c r="N322" t="e">
        <f>VLOOKUP($B322,'エントリー表（フィジーク）'!$B:$E,2)</f>
        <v>#N/A</v>
      </c>
      <c r="O322" t="e">
        <f>VLOOKUP($B322,'エントリー表（フィジーク）'!$B:$E,3)</f>
        <v>#N/A</v>
      </c>
      <c r="P322" t="e">
        <f>VLOOKUP($B322,'エントリー表（フィジーク）'!$B$3:$C$61,4)</f>
        <v>#N/A</v>
      </c>
      <c r="Q322">
        <f>VLOOKUP(M322,団体得点データ!B$3:C$42,2)</f>
        <v>8</v>
      </c>
    </row>
    <row r="323" spans="10:17" x14ac:dyDescent="0.55000000000000004">
      <c r="J323" s="1">
        <f t="shared" si="17"/>
        <v>0</v>
      </c>
      <c r="K323">
        <f t="shared" si="18"/>
        <v>0</v>
      </c>
      <c r="L323">
        <f t="shared" si="19"/>
        <v>10000</v>
      </c>
      <c r="M323">
        <f t="shared" si="20"/>
        <v>13</v>
      </c>
      <c r="N323" t="e">
        <f>VLOOKUP($B323,'エントリー表（フィジーク）'!$B:$E,2)</f>
        <v>#N/A</v>
      </c>
      <c r="O323" t="e">
        <f>VLOOKUP($B323,'エントリー表（フィジーク）'!$B:$E,3)</f>
        <v>#N/A</v>
      </c>
      <c r="P323" t="e">
        <f>VLOOKUP($B323,'エントリー表（フィジーク）'!$B$3:$C$61,4)</f>
        <v>#N/A</v>
      </c>
      <c r="Q323">
        <f>VLOOKUP(M323,団体得点データ!B$3:C$42,2)</f>
        <v>8</v>
      </c>
    </row>
    <row r="324" spans="10:17" x14ac:dyDescent="0.55000000000000004">
      <c r="J324" s="1">
        <f t="shared" si="17"/>
        <v>0</v>
      </c>
      <c r="K324">
        <f t="shared" si="18"/>
        <v>0</v>
      </c>
      <c r="L324">
        <f t="shared" si="19"/>
        <v>10000</v>
      </c>
      <c r="M324">
        <f t="shared" si="20"/>
        <v>13</v>
      </c>
      <c r="N324" t="e">
        <f>VLOOKUP($B324,'エントリー表（フィジーク）'!$B:$E,2)</f>
        <v>#N/A</v>
      </c>
      <c r="O324" t="e">
        <f>VLOOKUP($B324,'エントリー表（フィジーク）'!$B:$E,3)</f>
        <v>#N/A</v>
      </c>
      <c r="P324" t="e">
        <f>VLOOKUP($B324,'エントリー表（フィジーク）'!$B$3:$C$61,4)</f>
        <v>#N/A</v>
      </c>
      <c r="Q324">
        <f>VLOOKUP(M324,団体得点データ!B$3:C$42,2)</f>
        <v>8</v>
      </c>
    </row>
    <row r="325" spans="10:17" x14ac:dyDescent="0.55000000000000004">
      <c r="J325" s="1">
        <f t="shared" ref="J325:J388" si="21">SUM(C325:I325)-MIN(C325:I325)-MAX(C325:I325)</f>
        <v>0</v>
      </c>
      <c r="K325">
        <f t="shared" ref="K325:K388" si="22">SUM(C325:I325)</f>
        <v>0</v>
      </c>
      <c r="L325">
        <f t="shared" ref="L325:L388" si="23">IF(K325=0, 10000, J325+K325/1000)</f>
        <v>10000</v>
      </c>
      <c r="M325">
        <f t="shared" ref="M325:M388" si="24">_xlfn.RANK.EQ(L325, L$5:L$476, 1)</f>
        <v>13</v>
      </c>
      <c r="N325" t="e">
        <f>VLOOKUP($B325,'エントリー表（フィジーク）'!$B:$E,2)</f>
        <v>#N/A</v>
      </c>
      <c r="O325" t="e">
        <f>VLOOKUP($B325,'エントリー表（フィジーク）'!$B:$E,3)</f>
        <v>#N/A</v>
      </c>
      <c r="P325" t="e">
        <f>VLOOKUP($B325,'エントリー表（フィジーク）'!$B$3:$C$61,4)</f>
        <v>#N/A</v>
      </c>
      <c r="Q325">
        <f>VLOOKUP(M325,団体得点データ!B$3:C$42,2)</f>
        <v>8</v>
      </c>
    </row>
    <row r="326" spans="10:17" x14ac:dyDescent="0.55000000000000004">
      <c r="J326" s="1">
        <f t="shared" si="21"/>
        <v>0</v>
      </c>
      <c r="K326">
        <f t="shared" si="22"/>
        <v>0</v>
      </c>
      <c r="L326">
        <f t="shared" si="23"/>
        <v>10000</v>
      </c>
      <c r="M326">
        <f t="shared" si="24"/>
        <v>13</v>
      </c>
      <c r="N326" t="e">
        <f>VLOOKUP($B326,'エントリー表（フィジーク）'!$B:$E,2)</f>
        <v>#N/A</v>
      </c>
      <c r="O326" t="e">
        <f>VLOOKUP($B326,'エントリー表（フィジーク）'!$B:$E,3)</f>
        <v>#N/A</v>
      </c>
      <c r="P326" t="e">
        <f>VLOOKUP($B326,'エントリー表（フィジーク）'!$B$3:$C$61,4)</f>
        <v>#N/A</v>
      </c>
      <c r="Q326">
        <f>VLOOKUP(M326,団体得点データ!B$3:C$42,2)</f>
        <v>8</v>
      </c>
    </row>
    <row r="327" spans="10:17" x14ac:dyDescent="0.55000000000000004">
      <c r="J327" s="1">
        <f t="shared" si="21"/>
        <v>0</v>
      </c>
      <c r="K327">
        <f t="shared" si="22"/>
        <v>0</v>
      </c>
      <c r="L327">
        <f t="shared" si="23"/>
        <v>10000</v>
      </c>
      <c r="M327">
        <f t="shared" si="24"/>
        <v>13</v>
      </c>
      <c r="N327" t="e">
        <f>VLOOKUP($B327,'エントリー表（フィジーク）'!$B:$E,2)</f>
        <v>#N/A</v>
      </c>
      <c r="O327" t="e">
        <f>VLOOKUP($B327,'エントリー表（フィジーク）'!$B:$E,3)</f>
        <v>#N/A</v>
      </c>
      <c r="P327" t="e">
        <f>VLOOKUP($B327,'エントリー表（フィジーク）'!$B$3:$C$61,4)</f>
        <v>#N/A</v>
      </c>
      <c r="Q327">
        <f>VLOOKUP(M327,団体得点データ!B$3:C$42,2)</f>
        <v>8</v>
      </c>
    </row>
    <row r="328" spans="10:17" x14ac:dyDescent="0.55000000000000004">
      <c r="J328" s="1">
        <f t="shared" si="21"/>
        <v>0</v>
      </c>
      <c r="K328">
        <f t="shared" si="22"/>
        <v>0</v>
      </c>
      <c r="L328">
        <f t="shared" si="23"/>
        <v>10000</v>
      </c>
      <c r="M328">
        <f t="shared" si="24"/>
        <v>13</v>
      </c>
      <c r="N328" t="e">
        <f>VLOOKUP($B328,'エントリー表（フィジーク）'!$B:$E,2)</f>
        <v>#N/A</v>
      </c>
      <c r="O328" t="e">
        <f>VLOOKUP($B328,'エントリー表（フィジーク）'!$B:$E,3)</f>
        <v>#N/A</v>
      </c>
      <c r="P328" t="e">
        <f>VLOOKUP($B328,'エントリー表（フィジーク）'!$B$3:$C$61,4)</f>
        <v>#N/A</v>
      </c>
      <c r="Q328">
        <f>VLOOKUP(M328,団体得点データ!B$3:C$42,2)</f>
        <v>8</v>
      </c>
    </row>
    <row r="329" spans="10:17" x14ac:dyDescent="0.55000000000000004">
      <c r="J329" s="1">
        <f t="shared" si="21"/>
        <v>0</v>
      </c>
      <c r="K329">
        <f t="shared" si="22"/>
        <v>0</v>
      </c>
      <c r="L329">
        <f t="shared" si="23"/>
        <v>10000</v>
      </c>
      <c r="M329">
        <f t="shared" si="24"/>
        <v>13</v>
      </c>
      <c r="N329" t="e">
        <f>VLOOKUP($B329,'エントリー表（フィジーク）'!$B:$E,2)</f>
        <v>#N/A</v>
      </c>
      <c r="O329" t="e">
        <f>VLOOKUP($B329,'エントリー表（フィジーク）'!$B:$E,3)</f>
        <v>#N/A</v>
      </c>
      <c r="P329" t="e">
        <f>VLOOKUP($B329,'エントリー表（フィジーク）'!$B$3:$C$61,4)</f>
        <v>#N/A</v>
      </c>
      <c r="Q329">
        <f>VLOOKUP(M329,団体得点データ!B$3:C$42,2)</f>
        <v>8</v>
      </c>
    </row>
    <row r="330" spans="10:17" x14ac:dyDescent="0.55000000000000004">
      <c r="J330" s="1">
        <f t="shared" si="21"/>
        <v>0</v>
      </c>
      <c r="K330">
        <f t="shared" si="22"/>
        <v>0</v>
      </c>
      <c r="L330">
        <f t="shared" si="23"/>
        <v>10000</v>
      </c>
      <c r="M330">
        <f t="shared" si="24"/>
        <v>13</v>
      </c>
      <c r="N330" t="e">
        <f>VLOOKUP($B330,'エントリー表（フィジーク）'!$B:$E,2)</f>
        <v>#N/A</v>
      </c>
      <c r="O330" t="e">
        <f>VLOOKUP($B330,'エントリー表（フィジーク）'!$B:$E,3)</f>
        <v>#N/A</v>
      </c>
      <c r="P330" t="e">
        <f>VLOOKUP($B330,'エントリー表（フィジーク）'!$B$3:$C$61,4)</f>
        <v>#N/A</v>
      </c>
      <c r="Q330">
        <f>VLOOKUP(M330,団体得点データ!B$3:C$42,2)</f>
        <v>8</v>
      </c>
    </row>
    <row r="331" spans="10:17" x14ac:dyDescent="0.55000000000000004">
      <c r="J331" s="1">
        <f t="shared" si="21"/>
        <v>0</v>
      </c>
      <c r="K331">
        <f t="shared" si="22"/>
        <v>0</v>
      </c>
      <c r="L331">
        <f t="shared" si="23"/>
        <v>10000</v>
      </c>
      <c r="M331">
        <f t="shared" si="24"/>
        <v>13</v>
      </c>
      <c r="N331" t="e">
        <f>VLOOKUP($B331,'エントリー表（フィジーク）'!$B:$E,2)</f>
        <v>#N/A</v>
      </c>
      <c r="O331" t="e">
        <f>VLOOKUP($B331,'エントリー表（フィジーク）'!$B:$E,3)</f>
        <v>#N/A</v>
      </c>
      <c r="P331" t="e">
        <f>VLOOKUP($B331,'エントリー表（フィジーク）'!$B$3:$C$61,4)</f>
        <v>#N/A</v>
      </c>
      <c r="Q331">
        <f>VLOOKUP(M331,団体得点データ!B$3:C$42,2)</f>
        <v>8</v>
      </c>
    </row>
    <row r="332" spans="10:17" x14ac:dyDescent="0.55000000000000004">
      <c r="J332" s="1">
        <f t="shared" si="21"/>
        <v>0</v>
      </c>
      <c r="K332">
        <f t="shared" si="22"/>
        <v>0</v>
      </c>
      <c r="L332">
        <f t="shared" si="23"/>
        <v>10000</v>
      </c>
      <c r="M332">
        <f t="shared" si="24"/>
        <v>13</v>
      </c>
      <c r="N332" t="e">
        <f>VLOOKUP($B332,'エントリー表（フィジーク）'!$B:$E,2)</f>
        <v>#N/A</v>
      </c>
      <c r="O332" t="e">
        <f>VLOOKUP($B332,'エントリー表（フィジーク）'!$B:$E,3)</f>
        <v>#N/A</v>
      </c>
      <c r="P332" t="e">
        <f>VLOOKUP($B332,'エントリー表（フィジーク）'!$B$3:$C$61,4)</f>
        <v>#N/A</v>
      </c>
      <c r="Q332">
        <f>VLOOKUP(M332,団体得点データ!B$3:C$42,2)</f>
        <v>8</v>
      </c>
    </row>
    <row r="333" spans="10:17" x14ac:dyDescent="0.55000000000000004">
      <c r="J333" s="1">
        <f t="shared" si="21"/>
        <v>0</v>
      </c>
      <c r="K333">
        <f t="shared" si="22"/>
        <v>0</v>
      </c>
      <c r="L333">
        <f t="shared" si="23"/>
        <v>10000</v>
      </c>
      <c r="M333">
        <f t="shared" si="24"/>
        <v>13</v>
      </c>
      <c r="N333" t="e">
        <f>VLOOKUP($B333,'エントリー表（フィジーク）'!$B:$E,2)</f>
        <v>#N/A</v>
      </c>
      <c r="O333" t="e">
        <f>VLOOKUP($B333,'エントリー表（フィジーク）'!$B:$E,3)</f>
        <v>#N/A</v>
      </c>
      <c r="P333" t="e">
        <f>VLOOKUP($B333,'エントリー表（フィジーク）'!$B$3:$C$61,4)</f>
        <v>#N/A</v>
      </c>
      <c r="Q333">
        <f>VLOOKUP(M333,団体得点データ!B$3:C$42,2)</f>
        <v>8</v>
      </c>
    </row>
    <row r="334" spans="10:17" x14ac:dyDescent="0.55000000000000004">
      <c r="J334" s="1">
        <f t="shared" si="21"/>
        <v>0</v>
      </c>
      <c r="K334">
        <f t="shared" si="22"/>
        <v>0</v>
      </c>
      <c r="L334">
        <f t="shared" si="23"/>
        <v>10000</v>
      </c>
      <c r="M334">
        <f t="shared" si="24"/>
        <v>13</v>
      </c>
      <c r="N334" t="e">
        <f>VLOOKUP($B334,'エントリー表（フィジーク）'!$B:$E,2)</f>
        <v>#N/A</v>
      </c>
      <c r="O334" t="e">
        <f>VLOOKUP($B334,'エントリー表（フィジーク）'!$B:$E,3)</f>
        <v>#N/A</v>
      </c>
      <c r="P334" t="e">
        <f>VLOOKUP($B334,'エントリー表（フィジーク）'!$B$3:$C$61,4)</f>
        <v>#N/A</v>
      </c>
      <c r="Q334">
        <f>VLOOKUP(M334,団体得点データ!B$3:C$42,2)</f>
        <v>8</v>
      </c>
    </row>
    <row r="335" spans="10:17" x14ac:dyDescent="0.55000000000000004">
      <c r="J335" s="1">
        <f t="shared" si="21"/>
        <v>0</v>
      </c>
      <c r="K335">
        <f t="shared" si="22"/>
        <v>0</v>
      </c>
      <c r="L335">
        <f t="shared" si="23"/>
        <v>10000</v>
      </c>
      <c r="M335">
        <f t="shared" si="24"/>
        <v>13</v>
      </c>
      <c r="N335" t="e">
        <f>VLOOKUP($B335,'エントリー表（フィジーク）'!$B:$E,2)</f>
        <v>#N/A</v>
      </c>
      <c r="O335" t="e">
        <f>VLOOKUP($B335,'エントリー表（フィジーク）'!$B:$E,3)</f>
        <v>#N/A</v>
      </c>
      <c r="P335" t="e">
        <f>VLOOKUP($B335,'エントリー表（フィジーク）'!$B$3:$C$61,4)</f>
        <v>#N/A</v>
      </c>
      <c r="Q335">
        <f>VLOOKUP(M335,団体得点データ!B$3:C$42,2)</f>
        <v>8</v>
      </c>
    </row>
    <row r="336" spans="10:17" x14ac:dyDescent="0.55000000000000004">
      <c r="J336" s="1">
        <f t="shared" si="21"/>
        <v>0</v>
      </c>
      <c r="K336">
        <f t="shared" si="22"/>
        <v>0</v>
      </c>
      <c r="L336">
        <f t="shared" si="23"/>
        <v>10000</v>
      </c>
      <c r="M336">
        <f t="shared" si="24"/>
        <v>13</v>
      </c>
      <c r="N336" t="e">
        <f>VLOOKUP($B336,'エントリー表（フィジーク）'!$B:$E,2)</f>
        <v>#N/A</v>
      </c>
      <c r="O336" t="e">
        <f>VLOOKUP($B336,'エントリー表（フィジーク）'!$B:$E,3)</f>
        <v>#N/A</v>
      </c>
      <c r="P336" t="e">
        <f>VLOOKUP($B336,'エントリー表（フィジーク）'!$B$3:$C$61,4)</f>
        <v>#N/A</v>
      </c>
      <c r="Q336">
        <f>VLOOKUP(M336,団体得点データ!B$3:C$42,2)</f>
        <v>8</v>
      </c>
    </row>
    <row r="337" spans="10:17" x14ac:dyDescent="0.55000000000000004">
      <c r="J337" s="1">
        <f t="shared" si="21"/>
        <v>0</v>
      </c>
      <c r="K337">
        <f t="shared" si="22"/>
        <v>0</v>
      </c>
      <c r="L337">
        <f t="shared" si="23"/>
        <v>10000</v>
      </c>
      <c r="M337">
        <f t="shared" si="24"/>
        <v>13</v>
      </c>
      <c r="N337" t="e">
        <f>VLOOKUP($B337,'エントリー表（フィジーク）'!$B:$E,2)</f>
        <v>#N/A</v>
      </c>
      <c r="O337" t="e">
        <f>VLOOKUP($B337,'エントリー表（フィジーク）'!$B:$E,3)</f>
        <v>#N/A</v>
      </c>
      <c r="P337" t="e">
        <f>VLOOKUP($B337,'エントリー表（フィジーク）'!$B$3:$C$61,4)</f>
        <v>#N/A</v>
      </c>
      <c r="Q337">
        <f>VLOOKUP(M337,団体得点データ!B$3:C$42,2)</f>
        <v>8</v>
      </c>
    </row>
    <row r="338" spans="10:17" x14ac:dyDescent="0.55000000000000004">
      <c r="J338" s="1">
        <f t="shared" si="21"/>
        <v>0</v>
      </c>
      <c r="K338">
        <f t="shared" si="22"/>
        <v>0</v>
      </c>
      <c r="L338">
        <f t="shared" si="23"/>
        <v>10000</v>
      </c>
      <c r="M338">
        <f t="shared" si="24"/>
        <v>13</v>
      </c>
      <c r="N338" t="e">
        <f>VLOOKUP($B338,'エントリー表（フィジーク）'!$B:$E,2)</f>
        <v>#N/A</v>
      </c>
      <c r="O338" t="e">
        <f>VLOOKUP($B338,'エントリー表（フィジーク）'!$B:$E,3)</f>
        <v>#N/A</v>
      </c>
      <c r="P338" t="e">
        <f>VLOOKUP($B338,'エントリー表（フィジーク）'!$B$3:$C$61,4)</f>
        <v>#N/A</v>
      </c>
      <c r="Q338">
        <f>VLOOKUP(M338,団体得点データ!B$3:C$42,2)</f>
        <v>8</v>
      </c>
    </row>
    <row r="339" spans="10:17" x14ac:dyDescent="0.55000000000000004">
      <c r="J339" s="1">
        <f t="shared" si="21"/>
        <v>0</v>
      </c>
      <c r="K339">
        <f t="shared" si="22"/>
        <v>0</v>
      </c>
      <c r="L339">
        <f t="shared" si="23"/>
        <v>10000</v>
      </c>
      <c r="M339">
        <f t="shared" si="24"/>
        <v>13</v>
      </c>
      <c r="N339" t="e">
        <f>VLOOKUP($B339,'エントリー表（フィジーク）'!$B:$E,2)</f>
        <v>#N/A</v>
      </c>
      <c r="O339" t="e">
        <f>VLOOKUP($B339,'エントリー表（フィジーク）'!$B:$E,3)</f>
        <v>#N/A</v>
      </c>
      <c r="P339" t="e">
        <f>VLOOKUP($B339,'エントリー表（フィジーク）'!$B$3:$C$61,4)</f>
        <v>#N/A</v>
      </c>
      <c r="Q339">
        <f>VLOOKUP(M339,団体得点データ!B$3:C$42,2)</f>
        <v>8</v>
      </c>
    </row>
    <row r="340" spans="10:17" x14ac:dyDescent="0.55000000000000004">
      <c r="J340" s="1">
        <f t="shared" si="21"/>
        <v>0</v>
      </c>
      <c r="K340">
        <f t="shared" si="22"/>
        <v>0</v>
      </c>
      <c r="L340">
        <f t="shared" si="23"/>
        <v>10000</v>
      </c>
      <c r="M340">
        <f t="shared" si="24"/>
        <v>13</v>
      </c>
      <c r="N340" t="e">
        <f>VLOOKUP($B340,'エントリー表（フィジーク）'!$B:$E,2)</f>
        <v>#N/A</v>
      </c>
      <c r="O340" t="e">
        <f>VLOOKUP($B340,'エントリー表（フィジーク）'!$B:$E,3)</f>
        <v>#N/A</v>
      </c>
      <c r="P340" t="e">
        <f>VLOOKUP($B340,'エントリー表（フィジーク）'!$B$3:$C$61,4)</f>
        <v>#N/A</v>
      </c>
      <c r="Q340">
        <f>VLOOKUP(M340,団体得点データ!B$3:C$42,2)</f>
        <v>8</v>
      </c>
    </row>
    <row r="341" spans="10:17" x14ac:dyDescent="0.55000000000000004">
      <c r="J341" s="1">
        <f t="shared" si="21"/>
        <v>0</v>
      </c>
      <c r="K341">
        <f t="shared" si="22"/>
        <v>0</v>
      </c>
      <c r="L341">
        <f t="shared" si="23"/>
        <v>10000</v>
      </c>
      <c r="M341">
        <f t="shared" si="24"/>
        <v>13</v>
      </c>
      <c r="N341" t="e">
        <f>VLOOKUP($B341,'エントリー表（フィジーク）'!$B:$E,2)</f>
        <v>#N/A</v>
      </c>
      <c r="O341" t="e">
        <f>VLOOKUP($B341,'エントリー表（フィジーク）'!$B:$E,3)</f>
        <v>#N/A</v>
      </c>
      <c r="P341" t="e">
        <f>VLOOKUP($B341,'エントリー表（フィジーク）'!$B$3:$C$61,4)</f>
        <v>#N/A</v>
      </c>
      <c r="Q341">
        <f>VLOOKUP(M341,団体得点データ!B$3:C$42,2)</f>
        <v>8</v>
      </c>
    </row>
    <row r="342" spans="10:17" x14ac:dyDescent="0.55000000000000004">
      <c r="J342" s="1">
        <f t="shared" si="21"/>
        <v>0</v>
      </c>
      <c r="K342">
        <f t="shared" si="22"/>
        <v>0</v>
      </c>
      <c r="L342">
        <f t="shared" si="23"/>
        <v>10000</v>
      </c>
      <c r="M342">
        <f t="shared" si="24"/>
        <v>13</v>
      </c>
      <c r="N342" t="e">
        <f>VLOOKUP($B342,'エントリー表（フィジーク）'!$B:$E,2)</f>
        <v>#N/A</v>
      </c>
      <c r="O342" t="e">
        <f>VLOOKUP($B342,'エントリー表（フィジーク）'!$B:$E,3)</f>
        <v>#N/A</v>
      </c>
      <c r="P342" t="e">
        <f>VLOOKUP($B342,'エントリー表（フィジーク）'!$B$3:$C$61,4)</f>
        <v>#N/A</v>
      </c>
      <c r="Q342">
        <f>VLOOKUP(M342,団体得点データ!B$3:C$42,2)</f>
        <v>8</v>
      </c>
    </row>
    <row r="343" spans="10:17" x14ac:dyDescent="0.55000000000000004">
      <c r="J343" s="1">
        <f t="shared" si="21"/>
        <v>0</v>
      </c>
      <c r="K343">
        <f t="shared" si="22"/>
        <v>0</v>
      </c>
      <c r="L343">
        <f t="shared" si="23"/>
        <v>10000</v>
      </c>
      <c r="M343">
        <f t="shared" si="24"/>
        <v>13</v>
      </c>
      <c r="N343" t="e">
        <f>VLOOKUP($B343,'エントリー表（フィジーク）'!$B:$E,2)</f>
        <v>#N/A</v>
      </c>
      <c r="O343" t="e">
        <f>VLOOKUP($B343,'エントリー表（フィジーク）'!$B:$E,3)</f>
        <v>#N/A</v>
      </c>
      <c r="P343" t="e">
        <f>VLOOKUP($B343,'エントリー表（フィジーク）'!$B$3:$C$61,4)</f>
        <v>#N/A</v>
      </c>
      <c r="Q343">
        <f>VLOOKUP(M343,団体得点データ!B$3:C$42,2)</f>
        <v>8</v>
      </c>
    </row>
    <row r="344" spans="10:17" x14ac:dyDescent="0.55000000000000004">
      <c r="J344" s="1">
        <f t="shared" si="21"/>
        <v>0</v>
      </c>
      <c r="K344">
        <f t="shared" si="22"/>
        <v>0</v>
      </c>
      <c r="L344">
        <f t="shared" si="23"/>
        <v>10000</v>
      </c>
      <c r="M344">
        <f t="shared" si="24"/>
        <v>13</v>
      </c>
      <c r="N344" t="e">
        <f>VLOOKUP($B344,'エントリー表（フィジーク）'!$B:$E,2)</f>
        <v>#N/A</v>
      </c>
      <c r="O344" t="e">
        <f>VLOOKUP($B344,'エントリー表（フィジーク）'!$B:$E,3)</f>
        <v>#N/A</v>
      </c>
      <c r="P344" t="e">
        <f>VLOOKUP($B344,'エントリー表（フィジーク）'!$B$3:$C$61,4)</f>
        <v>#N/A</v>
      </c>
      <c r="Q344">
        <f>VLOOKUP(M344,団体得点データ!B$3:C$42,2)</f>
        <v>8</v>
      </c>
    </row>
    <row r="345" spans="10:17" x14ac:dyDescent="0.55000000000000004">
      <c r="J345" s="1">
        <f t="shared" si="21"/>
        <v>0</v>
      </c>
      <c r="K345">
        <f t="shared" si="22"/>
        <v>0</v>
      </c>
      <c r="L345">
        <f t="shared" si="23"/>
        <v>10000</v>
      </c>
      <c r="M345">
        <f t="shared" si="24"/>
        <v>13</v>
      </c>
      <c r="N345" t="e">
        <f>VLOOKUP($B345,'エントリー表（フィジーク）'!$B:$E,2)</f>
        <v>#N/A</v>
      </c>
      <c r="O345" t="e">
        <f>VLOOKUP($B345,'エントリー表（フィジーク）'!$B:$E,3)</f>
        <v>#N/A</v>
      </c>
      <c r="P345" t="e">
        <f>VLOOKUP($B345,'エントリー表（フィジーク）'!$B$3:$C$61,4)</f>
        <v>#N/A</v>
      </c>
      <c r="Q345">
        <f>VLOOKUP(M345,団体得点データ!B$3:C$42,2)</f>
        <v>8</v>
      </c>
    </row>
    <row r="346" spans="10:17" x14ac:dyDescent="0.55000000000000004">
      <c r="J346" s="1">
        <f t="shared" si="21"/>
        <v>0</v>
      </c>
      <c r="K346">
        <f t="shared" si="22"/>
        <v>0</v>
      </c>
      <c r="L346">
        <f t="shared" si="23"/>
        <v>10000</v>
      </c>
      <c r="M346">
        <f t="shared" si="24"/>
        <v>13</v>
      </c>
      <c r="N346" t="e">
        <f>VLOOKUP($B346,'エントリー表（フィジーク）'!$B:$E,2)</f>
        <v>#N/A</v>
      </c>
      <c r="O346" t="e">
        <f>VLOOKUP($B346,'エントリー表（フィジーク）'!$B:$E,3)</f>
        <v>#N/A</v>
      </c>
      <c r="P346" t="e">
        <f>VLOOKUP($B346,'エントリー表（フィジーク）'!$B$3:$C$61,4)</f>
        <v>#N/A</v>
      </c>
      <c r="Q346">
        <f>VLOOKUP(M346,団体得点データ!B$3:C$42,2)</f>
        <v>8</v>
      </c>
    </row>
    <row r="347" spans="10:17" x14ac:dyDescent="0.55000000000000004">
      <c r="J347" s="1">
        <f t="shared" si="21"/>
        <v>0</v>
      </c>
      <c r="K347">
        <f t="shared" si="22"/>
        <v>0</v>
      </c>
      <c r="L347">
        <f t="shared" si="23"/>
        <v>10000</v>
      </c>
      <c r="M347">
        <f t="shared" si="24"/>
        <v>13</v>
      </c>
      <c r="N347" t="e">
        <f>VLOOKUP($B347,'エントリー表（フィジーク）'!$B:$E,2)</f>
        <v>#N/A</v>
      </c>
      <c r="O347" t="e">
        <f>VLOOKUP($B347,'エントリー表（フィジーク）'!$B:$E,3)</f>
        <v>#N/A</v>
      </c>
      <c r="P347" t="e">
        <f>VLOOKUP($B347,'エントリー表（フィジーク）'!$B$3:$C$61,4)</f>
        <v>#N/A</v>
      </c>
      <c r="Q347">
        <f>VLOOKUP(M347,団体得点データ!B$3:C$42,2)</f>
        <v>8</v>
      </c>
    </row>
    <row r="348" spans="10:17" x14ac:dyDescent="0.55000000000000004">
      <c r="J348" s="1">
        <f t="shared" si="21"/>
        <v>0</v>
      </c>
      <c r="K348">
        <f t="shared" si="22"/>
        <v>0</v>
      </c>
      <c r="L348">
        <f t="shared" si="23"/>
        <v>10000</v>
      </c>
      <c r="M348">
        <f t="shared" si="24"/>
        <v>13</v>
      </c>
      <c r="N348" t="e">
        <f>VLOOKUP($B348,'エントリー表（フィジーク）'!$B:$E,2)</f>
        <v>#N/A</v>
      </c>
      <c r="O348" t="e">
        <f>VLOOKUP($B348,'エントリー表（フィジーク）'!$B:$E,3)</f>
        <v>#N/A</v>
      </c>
      <c r="P348" t="e">
        <f>VLOOKUP($B348,'エントリー表（フィジーク）'!$B$3:$C$61,4)</f>
        <v>#N/A</v>
      </c>
      <c r="Q348">
        <f>VLOOKUP(M348,団体得点データ!B$3:C$42,2)</f>
        <v>8</v>
      </c>
    </row>
    <row r="349" spans="10:17" x14ac:dyDescent="0.55000000000000004">
      <c r="J349" s="1">
        <f t="shared" si="21"/>
        <v>0</v>
      </c>
      <c r="K349">
        <f t="shared" si="22"/>
        <v>0</v>
      </c>
      <c r="L349">
        <f t="shared" si="23"/>
        <v>10000</v>
      </c>
      <c r="M349">
        <f t="shared" si="24"/>
        <v>13</v>
      </c>
      <c r="N349" t="e">
        <f>VLOOKUP($B349,'エントリー表（フィジーク）'!$B:$E,2)</f>
        <v>#N/A</v>
      </c>
      <c r="O349" t="e">
        <f>VLOOKUP($B349,'エントリー表（フィジーク）'!$B:$E,3)</f>
        <v>#N/A</v>
      </c>
      <c r="P349" t="e">
        <f>VLOOKUP($B349,'エントリー表（フィジーク）'!$B$3:$C$61,4)</f>
        <v>#N/A</v>
      </c>
      <c r="Q349">
        <f>VLOOKUP(M349,団体得点データ!B$3:C$42,2)</f>
        <v>8</v>
      </c>
    </row>
    <row r="350" spans="10:17" x14ac:dyDescent="0.55000000000000004">
      <c r="J350" s="1">
        <f t="shared" si="21"/>
        <v>0</v>
      </c>
      <c r="K350">
        <f t="shared" si="22"/>
        <v>0</v>
      </c>
      <c r="L350">
        <f t="shared" si="23"/>
        <v>10000</v>
      </c>
      <c r="M350">
        <f t="shared" si="24"/>
        <v>13</v>
      </c>
      <c r="N350" t="e">
        <f>VLOOKUP($B350,'エントリー表（フィジーク）'!$B:$E,2)</f>
        <v>#N/A</v>
      </c>
      <c r="O350" t="e">
        <f>VLOOKUP($B350,'エントリー表（フィジーク）'!$B:$E,3)</f>
        <v>#N/A</v>
      </c>
      <c r="P350" t="e">
        <f>VLOOKUP($B350,'エントリー表（フィジーク）'!$B$3:$C$61,4)</f>
        <v>#N/A</v>
      </c>
      <c r="Q350">
        <f>VLOOKUP(M350,団体得点データ!B$3:C$42,2)</f>
        <v>8</v>
      </c>
    </row>
    <row r="351" spans="10:17" x14ac:dyDescent="0.55000000000000004">
      <c r="J351" s="1">
        <f t="shared" si="21"/>
        <v>0</v>
      </c>
      <c r="K351">
        <f t="shared" si="22"/>
        <v>0</v>
      </c>
      <c r="L351">
        <f t="shared" si="23"/>
        <v>10000</v>
      </c>
      <c r="M351">
        <f t="shared" si="24"/>
        <v>13</v>
      </c>
      <c r="N351" t="e">
        <f>VLOOKUP($B351,'エントリー表（フィジーク）'!$B:$E,2)</f>
        <v>#N/A</v>
      </c>
      <c r="O351" t="e">
        <f>VLOOKUP($B351,'エントリー表（フィジーク）'!$B:$E,3)</f>
        <v>#N/A</v>
      </c>
      <c r="P351" t="e">
        <f>VLOOKUP($B351,'エントリー表（フィジーク）'!$B$3:$C$61,4)</f>
        <v>#N/A</v>
      </c>
      <c r="Q351">
        <f>VLOOKUP(M351,団体得点データ!B$3:C$42,2)</f>
        <v>8</v>
      </c>
    </row>
    <row r="352" spans="10:17" x14ac:dyDescent="0.55000000000000004">
      <c r="J352" s="1">
        <f t="shared" si="21"/>
        <v>0</v>
      </c>
      <c r="K352">
        <f t="shared" si="22"/>
        <v>0</v>
      </c>
      <c r="L352">
        <f t="shared" si="23"/>
        <v>10000</v>
      </c>
      <c r="M352">
        <f t="shared" si="24"/>
        <v>13</v>
      </c>
      <c r="N352" t="e">
        <f>VLOOKUP($B352,'エントリー表（フィジーク）'!$B:$E,2)</f>
        <v>#N/A</v>
      </c>
      <c r="O352" t="e">
        <f>VLOOKUP($B352,'エントリー表（フィジーク）'!$B:$E,3)</f>
        <v>#N/A</v>
      </c>
      <c r="P352" t="e">
        <f>VLOOKUP($B352,'エントリー表（フィジーク）'!$B$3:$C$61,4)</f>
        <v>#N/A</v>
      </c>
      <c r="Q352">
        <f>VLOOKUP(M352,団体得点データ!B$3:C$42,2)</f>
        <v>8</v>
      </c>
    </row>
    <row r="353" spans="10:17" x14ac:dyDescent="0.55000000000000004">
      <c r="J353" s="1">
        <f t="shared" si="21"/>
        <v>0</v>
      </c>
      <c r="K353">
        <f t="shared" si="22"/>
        <v>0</v>
      </c>
      <c r="L353">
        <f t="shared" si="23"/>
        <v>10000</v>
      </c>
      <c r="M353">
        <f t="shared" si="24"/>
        <v>13</v>
      </c>
      <c r="N353" t="e">
        <f>VLOOKUP($B353,'エントリー表（フィジーク）'!$B:$E,2)</f>
        <v>#N/A</v>
      </c>
      <c r="O353" t="e">
        <f>VLOOKUP($B353,'エントリー表（フィジーク）'!$B:$E,3)</f>
        <v>#N/A</v>
      </c>
      <c r="P353" t="e">
        <f>VLOOKUP($B353,'エントリー表（フィジーク）'!$B$3:$C$61,4)</f>
        <v>#N/A</v>
      </c>
      <c r="Q353">
        <f>VLOOKUP(M353,団体得点データ!B$3:C$42,2)</f>
        <v>8</v>
      </c>
    </row>
    <row r="354" spans="10:17" x14ac:dyDescent="0.55000000000000004">
      <c r="J354" s="1">
        <f t="shared" si="21"/>
        <v>0</v>
      </c>
      <c r="K354">
        <f t="shared" si="22"/>
        <v>0</v>
      </c>
      <c r="L354">
        <f t="shared" si="23"/>
        <v>10000</v>
      </c>
      <c r="M354">
        <f t="shared" si="24"/>
        <v>13</v>
      </c>
      <c r="N354" t="e">
        <f>VLOOKUP($B354,'エントリー表（フィジーク）'!$B:$E,2)</f>
        <v>#N/A</v>
      </c>
      <c r="O354" t="e">
        <f>VLOOKUP($B354,'エントリー表（フィジーク）'!$B:$E,3)</f>
        <v>#N/A</v>
      </c>
      <c r="P354" t="e">
        <f>VLOOKUP($B354,'エントリー表（フィジーク）'!$B$3:$C$61,4)</f>
        <v>#N/A</v>
      </c>
      <c r="Q354">
        <f>VLOOKUP(M354,団体得点データ!B$3:C$42,2)</f>
        <v>8</v>
      </c>
    </row>
    <row r="355" spans="10:17" x14ac:dyDescent="0.55000000000000004">
      <c r="J355" s="1">
        <f t="shared" si="21"/>
        <v>0</v>
      </c>
      <c r="K355">
        <f t="shared" si="22"/>
        <v>0</v>
      </c>
      <c r="L355">
        <f t="shared" si="23"/>
        <v>10000</v>
      </c>
      <c r="M355">
        <f t="shared" si="24"/>
        <v>13</v>
      </c>
      <c r="N355" t="e">
        <f>VLOOKUP($B355,'エントリー表（フィジーク）'!$B:$E,2)</f>
        <v>#N/A</v>
      </c>
      <c r="O355" t="e">
        <f>VLOOKUP($B355,'エントリー表（フィジーク）'!$B:$E,3)</f>
        <v>#N/A</v>
      </c>
      <c r="P355" t="e">
        <f>VLOOKUP($B355,'エントリー表（フィジーク）'!$B$3:$C$61,4)</f>
        <v>#N/A</v>
      </c>
      <c r="Q355">
        <f>VLOOKUP(M355,団体得点データ!B$3:C$42,2)</f>
        <v>8</v>
      </c>
    </row>
    <row r="356" spans="10:17" x14ac:dyDescent="0.55000000000000004">
      <c r="J356" s="1">
        <f t="shared" si="21"/>
        <v>0</v>
      </c>
      <c r="K356">
        <f t="shared" si="22"/>
        <v>0</v>
      </c>
      <c r="L356">
        <f t="shared" si="23"/>
        <v>10000</v>
      </c>
      <c r="M356">
        <f t="shared" si="24"/>
        <v>13</v>
      </c>
      <c r="N356" t="e">
        <f>VLOOKUP($B356,'エントリー表（フィジーク）'!$B:$E,2)</f>
        <v>#N/A</v>
      </c>
      <c r="O356" t="e">
        <f>VLOOKUP($B356,'エントリー表（フィジーク）'!$B:$E,3)</f>
        <v>#N/A</v>
      </c>
      <c r="P356" t="e">
        <f>VLOOKUP($B356,'エントリー表（フィジーク）'!$B$3:$C$61,4)</f>
        <v>#N/A</v>
      </c>
      <c r="Q356">
        <f>VLOOKUP(M356,団体得点データ!B$3:C$42,2)</f>
        <v>8</v>
      </c>
    </row>
    <row r="357" spans="10:17" x14ac:dyDescent="0.55000000000000004">
      <c r="J357" s="1">
        <f t="shared" si="21"/>
        <v>0</v>
      </c>
      <c r="K357">
        <f t="shared" si="22"/>
        <v>0</v>
      </c>
      <c r="L357">
        <f t="shared" si="23"/>
        <v>10000</v>
      </c>
      <c r="M357">
        <f t="shared" si="24"/>
        <v>13</v>
      </c>
      <c r="N357" t="e">
        <f>VLOOKUP($B357,'エントリー表（フィジーク）'!$B:$E,2)</f>
        <v>#N/A</v>
      </c>
      <c r="O357" t="e">
        <f>VLOOKUP($B357,'エントリー表（フィジーク）'!$B:$E,3)</f>
        <v>#N/A</v>
      </c>
      <c r="P357" t="e">
        <f>VLOOKUP($B357,'エントリー表（フィジーク）'!$B$3:$C$61,4)</f>
        <v>#N/A</v>
      </c>
      <c r="Q357">
        <f>VLOOKUP(M357,団体得点データ!B$3:C$42,2)</f>
        <v>8</v>
      </c>
    </row>
    <row r="358" spans="10:17" x14ac:dyDescent="0.55000000000000004">
      <c r="J358" s="1">
        <f t="shared" si="21"/>
        <v>0</v>
      </c>
      <c r="K358">
        <f t="shared" si="22"/>
        <v>0</v>
      </c>
      <c r="L358">
        <f t="shared" si="23"/>
        <v>10000</v>
      </c>
      <c r="M358">
        <f t="shared" si="24"/>
        <v>13</v>
      </c>
      <c r="N358" t="e">
        <f>VLOOKUP($B358,'エントリー表（フィジーク）'!$B:$E,2)</f>
        <v>#N/A</v>
      </c>
      <c r="O358" t="e">
        <f>VLOOKUP($B358,'エントリー表（フィジーク）'!$B:$E,3)</f>
        <v>#N/A</v>
      </c>
      <c r="P358" t="e">
        <f>VLOOKUP($B358,'エントリー表（フィジーク）'!$B$3:$C$61,4)</f>
        <v>#N/A</v>
      </c>
      <c r="Q358">
        <f>VLOOKUP(M358,団体得点データ!B$3:C$42,2)</f>
        <v>8</v>
      </c>
    </row>
    <row r="359" spans="10:17" x14ac:dyDescent="0.55000000000000004">
      <c r="J359" s="1">
        <f t="shared" si="21"/>
        <v>0</v>
      </c>
      <c r="K359">
        <f t="shared" si="22"/>
        <v>0</v>
      </c>
      <c r="L359">
        <f t="shared" si="23"/>
        <v>10000</v>
      </c>
      <c r="M359">
        <f t="shared" si="24"/>
        <v>13</v>
      </c>
      <c r="N359" t="e">
        <f>VLOOKUP($B359,'エントリー表（フィジーク）'!$B:$E,2)</f>
        <v>#N/A</v>
      </c>
      <c r="O359" t="e">
        <f>VLOOKUP($B359,'エントリー表（フィジーク）'!$B:$E,3)</f>
        <v>#N/A</v>
      </c>
      <c r="P359" t="e">
        <f>VLOOKUP($B359,'エントリー表（フィジーク）'!$B$3:$C$61,4)</f>
        <v>#N/A</v>
      </c>
      <c r="Q359">
        <f>VLOOKUP(M359,団体得点データ!B$3:C$42,2)</f>
        <v>8</v>
      </c>
    </row>
    <row r="360" spans="10:17" x14ac:dyDescent="0.55000000000000004">
      <c r="J360" s="1">
        <f t="shared" si="21"/>
        <v>0</v>
      </c>
      <c r="K360">
        <f t="shared" si="22"/>
        <v>0</v>
      </c>
      <c r="L360">
        <f t="shared" si="23"/>
        <v>10000</v>
      </c>
      <c r="M360">
        <f t="shared" si="24"/>
        <v>13</v>
      </c>
      <c r="N360" t="e">
        <f>VLOOKUP($B360,'エントリー表（フィジーク）'!$B:$E,2)</f>
        <v>#N/A</v>
      </c>
      <c r="O360" t="e">
        <f>VLOOKUP($B360,'エントリー表（フィジーク）'!$B:$E,3)</f>
        <v>#N/A</v>
      </c>
      <c r="P360" t="e">
        <f>VLOOKUP($B360,'エントリー表（フィジーク）'!$B$3:$C$61,4)</f>
        <v>#N/A</v>
      </c>
      <c r="Q360">
        <f>VLOOKUP(M360,団体得点データ!B$3:C$42,2)</f>
        <v>8</v>
      </c>
    </row>
    <row r="361" spans="10:17" x14ac:dyDescent="0.55000000000000004">
      <c r="J361" s="1">
        <f t="shared" si="21"/>
        <v>0</v>
      </c>
      <c r="K361">
        <f t="shared" si="22"/>
        <v>0</v>
      </c>
      <c r="L361">
        <f t="shared" si="23"/>
        <v>10000</v>
      </c>
      <c r="M361">
        <f t="shared" si="24"/>
        <v>13</v>
      </c>
      <c r="N361" t="e">
        <f>VLOOKUP($B361,'エントリー表（フィジーク）'!$B:$E,2)</f>
        <v>#N/A</v>
      </c>
      <c r="O361" t="e">
        <f>VLOOKUP($B361,'エントリー表（フィジーク）'!$B:$E,3)</f>
        <v>#N/A</v>
      </c>
      <c r="P361" t="e">
        <f>VLOOKUP($B361,'エントリー表（フィジーク）'!$B$3:$C$61,4)</f>
        <v>#N/A</v>
      </c>
      <c r="Q361">
        <f>VLOOKUP(M361,団体得点データ!B$3:C$42,2)</f>
        <v>8</v>
      </c>
    </row>
    <row r="362" spans="10:17" x14ac:dyDescent="0.55000000000000004">
      <c r="J362" s="1">
        <f t="shared" si="21"/>
        <v>0</v>
      </c>
      <c r="K362">
        <f t="shared" si="22"/>
        <v>0</v>
      </c>
      <c r="L362">
        <f t="shared" si="23"/>
        <v>10000</v>
      </c>
      <c r="M362">
        <f t="shared" si="24"/>
        <v>13</v>
      </c>
      <c r="N362" t="e">
        <f>VLOOKUP($B362,'エントリー表（フィジーク）'!$B:$E,2)</f>
        <v>#N/A</v>
      </c>
      <c r="O362" t="e">
        <f>VLOOKUP($B362,'エントリー表（フィジーク）'!$B:$E,3)</f>
        <v>#N/A</v>
      </c>
      <c r="P362" t="e">
        <f>VLOOKUP($B362,'エントリー表（フィジーク）'!$B$3:$C$61,4)</f>
        <v>#N/A</v>
      </c>
      <c r="Q362">
        <f>VLOOKUP(M362,団体得点データ!B$3:C$42,2)</f>
        <v>8</v>
      </c>
    </row>
    <row r="363" spans="10:17" x14ac:dyDescent="0.55000000000000004">
      <c r="J363" s="1">
        <f t="shared" si="21"/>
        <v>0</v>
      </c>
      <c r="K363">
        <f t="shared" si="22"/>
        <v>0</v>
      </c>
      <c r="L363">
        <f t="shared" si="23"/>
        <v>10000</v>
      </c>
      <c r="M363">
        <f t="shared" si="24"/>
        <v>13</v>
      </c>
      <c r="N363" t="e">
        <f>VLOOKUP($B363,'エントリー表（フィジーク）'!$B:$E,2)</f>
        <v>#N/A</v>
      </c>
      <c r="O363" t="e">
        <f>VLOOKUP($B363,'エントリー表（フィジーク）'!$B:$E,3)</f>
        <v>#N/A</v>
      </c>
      <c r="P363" t="e">
        <f>VLOOKUP($B363,'エントリー表（フィジーク）'!$B$3:$C$61,4)</f>
        <v>#N/A</v>
      </c>
      <c r="Q363">
        <f>VLOOKUP(M363,団体得点データ!B$3:C$42,2)</f>
        <v>8</v>
      </c>
    </row>
    <row r="364" spans="10:17" x14ac:dyDescent="0.55000000000000004">
      <c r="J364" s="1">
        <f t="shared" si="21"/>
        <v>0</v>
      </c>
      <c r="K364">
        <f t="shared" si="22"/>
        <v>0</v>
      </c>
      <c r="L364">
        <f t="shared" si="23"/>
        <v>10000</v>
      </c>
      <c r="M364">
        <f t="shared" si="24"/>
        <v>13</v>
      </c>
      <c r="N364" t="e">
        <f>VLOOKUP($B364,'エントリー表（フィジーク）'!$B:$E,2)</f>
        <v>#N/A</v>
      </c>
      <c r="O364" t="e">
        <f>VLOOKUP($B364,'エントリー表（フィジーク）'!$B:$E,3)</f>
        <v>#N/A</v>
      </c>
      <c r="P364" t="e">
        <f>VLOOKUP($B364,'エントリー表（フィジーク）'!$B$3:$C$61,4)</f>
        <v>#N/A</v>
      </c>
      <c r="Q364">
        <f>VLOOKUP(M364,団体得点データ!B$3:C$42,2)</f>
        <v>8</v>
      </c>
    </row>
    <row r="365" spans="10:17" x14ac:dyDescent="0.55000000000000004">
      <c r="J365" s="1">
        <f t="shared" si="21"/>
        <v>0</v>
      </c>
      <c r="K365">
        <f t="shared" si="22"/>
        <v>0</v>
      </c>
      <c r="L365">
        <f t="shared" si="23"/>
        <v>10000</v>
      </c>
      <c r="M365">
        <f t="shared" si="24"/>
        <v>13</v>
      </c>
      <c r="N365" t="e">
        <f>VLOOKUP($B365,'エントリー表（フィジーク）'!$B:$E,2)</f>
        <v>#N/A</v>
      </c>
      <c r="O365" t="e">
        <f>VLOOKUP($B365,'エントリー表（フィジーク）'!$B:$E,3)</f>
        <v>#N/A</v>
      </c>
      <c r="P365" t="e">
        <f>VLOOKUP($B365,'エントリー表（フィジーク）'!$B$3:$C$61,4)</f>
        <v>#N/A</v>
      </c>
      <c r="Q365">
        <f>VLOOKUP(M365,団体得点データ!B$3:C$42,2)</f>
        <v>8</v>
      </c>
    </row>
    <row r="366" spans="10:17" x14ac:dyDescent="0.55000000000000004">
      <c r="J366" s="1">
        <f t="shared" si="21"/>
        <v>0</v>
      </c>
      <c r="K366">
        <f t="shared" si="22"/>
        <v>0</v>
      </c>
      <c r="L366">
        <f t="shared" si="23"/>
        <v>10000</v>
      </c>
      <c r="M366">
        <f t="shared" si="24"/>
        <v>13</v>
      </c>
      <c r="N366" t="e">
        <f>VLOOKUP($B366,'エントリー表（フィジーク）'!$B:$E,2)</f>
        <v>#N/A</v>
      </c>
      <c r="O366" t="e">
        <f>VLOOKUP($B366,'エントリー表（フィジーク）'!$B:$E,3)</f>
        <v>#N/A</v>
      </c>
      <c r="P366" t="e">
        <f>VLOOKUP($B366,'エントリー表（フィジーク）'!$B$3:$C$61,4)</f>
        <v>#N/A</v>
      </c>
      <c r="Q366">
        <f>VLOOKUP(M366,団体得点データ!B$3:C$42,2)</f>
        <v>8</v>
      </c>
    </row>
    <row r="367" spans="10:17" x14ac:dyDescent="0.55000000000000004">
      <c r="J367" s="1">
        <f t="shared" si="21"/>
        <v>0</v>
      </c>
      <c r="K367">
        <f t="shared" si="22"/>
        <v>0</v>
      </c>
      <c r="L367">
        <f t="shared" si="23"/>
        <v>10000</v>
      </c>
      <c r="M367">
        <f t="shared" si="24"/>
        <v>13</v>
      </c>
      <c r="N367" t="e">
        <f>VLOOKUP($B367,'エントリー表（フィジーク）'!$B:$E,2)</f>
        <v>#N/A</v>
      </c>
      <c r="O367" t="e">
        <f>VLOOKUP($B367,'エントリー表（フィジーク）'!$B:$E,3)</f>
        <v>#N/A</v>
      </c>
      <c r="P367" t="e">
        <f>VLOOKUP($B367,'エントリー表（フィジーク）'!$B$3:$C$61,4)</f>
        <v>#N/A</v>
      </c>
      <c r="Q367">
        <f>VLOOKUP(M367,団体得点データ!B$3:C$42,2)</f>
        <v>8</v>
      </c>
    </row>
    <row r="368" spans="10:17" x14ac:dyDescent="0.55000000000000004">
      <c r="J368" s="1">
        <f t="shared" si="21"/>
        <v>0</v>
      </c>
      <c r="K368">
        <f t="shared" si="22"/>
        <v>0</v>
      </c>
      <c r="L368">
        <f t="shared" si="23"/>
        <v>10000</v>
      </c>
      <c r="M368">
        <f t="shared" si="24"/>
        <v>13</v>
      </c>
      <c r="N368" t="e">
        <f>VLOOKUP($B368,'エントリー表（フィジーク）'!$B:$E,2)</f>
        <v>#N/A</v>
      </c>
      <c r="O368" t="e">
        <f>VLOOKUP($B368,'エントリー表（フィジーク）'!$B:$E,3)</f>
        <v>#N/A</v>
      </c>
      <c r="P368" t="e">
        <f>VLOOKUP($B368,'エントリー表（フィジーク）'!$B$3:$C$61,4)</f>
        <v>#N/A</v>
      </c>
      <c r="Q368">
        <f>VLOOKUP(M368,団体得点データ!B$3:C$42,2)</f>
        <v>8</v>
      </c>
    </row>
    <row r="369" spans="10:17" x14ac:dyDescent="0.55000000000000004">
      <c r="J369" s="1">
        <f t="shared" si="21"/>
        <v>0</v>
      </c>
      <c r="K369">
        <f t="shared" si="22"/>
        <v>0</v>
      </c>
      <c r="L369">
        <f t="shared" si="23"/>
        <v>10000</v>
      </c>
      <c r="M369">
        <f t="shared" si="24"/>
        <v>13</v>
      </c>
      <c r="N369" t="e">
        <f>VLOOKUP($B369,'エントリー表（フィジーク）'!$B:$E,2)</f>
        <v>#N/A</v>
      </c>
      <c r="O369" t="e">
        <f>VLOOKUP($B369,'エントリー表（フィジーク）'!$B:$E,3)</f>
        <v>#N/A</v>
      </c>
      <c r="P369" t="e">
        <f>VLOOKUP($B369,'エントリー表（フィジーク）'!$B$3:$C$61,4)</f>
        <v>#N/A</v>
      </c>
      <c r="Q369">
        <f>VLOOKUP(M369,団体得点データ!B$3:C$42,2)</f>
        <v>8</v>
      </c>
    </row>
    <row r="370" spans="10:17" x14ac:dyDescent="0.55000000000000004">
      <c r="J370" s="1">
        <f t="shared" si="21"/>
        <v>0</v>
      </c>
      <c r="K370">
        <f t="shared" si="22"/>
        <v>0</v>
      </c>
      <c r="L370">
        <f t="shared" si="23"/>
        <v>10000</v>
      </c>
      <c r="M370">
        <f t="shared" si="24"/>
        <v>13</v>
      </c>
      <c r="N370" t="e">
        <f>VLOOKUP($B370,'エントリー表（フィジーク）'!$B:$E,2)</f>
        <v>#N/A</v>
      </c>
      <c r="O370" t="e">
        <f>VLOOKUP($B370,'エントリー表（フィジーク）'!$B:$E,3)</f>
        <v>#N/A</v>
      </c>
      <c r="P370" t="e">
        <f>VLOOKUP($B370,'エントリー表（フィジーク）'!$B$3:$C$61,4)</f>
        <v>#N/A</v>
      </c>
      <c r="Q370">
        <f>VLOOKUP(M370,団体得点データ!B$3:C$42,2)</f>
        <v>8</v>
      </c>
    </row>
    <row r="371" spans="10:17" x14ac:dyDescent="0.55000000000000004">
      <c r="J371" s="1">
        <f t="shared" si="21"/>
        <v>0</v>
      </c>
      <c r="K371">
        <f t="shared" si="22"/>
        <v>0</v>
      </c>
      <c r="L371">
        <f t="shared" si="23"/>
        <v>10000</v>
      </c>
      <c r="M371">
        <f t="shared" si="24"/>
        <v>13</v>
      </c>
      <c r="N371" t="e">
        <f>VLOOKUP($B371,'エントリー表（フィジーク）'!$B:$E,2)</f>
        <v>#N/A</v>
      </c>
      <c r="O371" t="e">
        <f>VLOOKUP($B371,'エントリー表（フィジーク）'!$B:$E,3)</f>
        <v>#N/A</v>
      </c>
      <c r="P371" t="e">
        <f>VLOOKUP($B371,'エントリー表（フィジーク）'!$B$3:$C$61,4)</f>
        <v>#N/A</v>
      </c>
      <c r="Q371">
        <f>VLOOKUP(M371,団体得点データ!B$3:C$42,2)</f>
        <v>8</v>
      </c>
    </row>
    <row r="372" spans="10:17" x14ac:dyDescent="0.55000000000000004">
      <c r="J372" s="1">
        <f t="shared" si="21"/>
        <v>0</v>
      </c>
      <c r="K372">
        <f t="shared" si="22"/>
        <v>0</v>
      </c>
      <c r="L372">
        <f t="shared" si="23"/>
        <v>10000</v>
      </c>
      <c r="M372">
        <f t="shared" si="24"/>
        <v>13</v>
      </c>
      <c r="N372" t="e">
        <f>VLOOKUP($B372,'エントリー表（フィジーク）'!$B:$E,2)</f>
        <v>#N/A</v>
      </c>
      <c r="O372" t="e">
        <f>VLOOKUP($B372,'エントリー表（フィジーク）'!$B:$E,3)</f>
        <v>#N/A</v>
      </c>
      <c r="P372" t="e">
        <f>VLOOKUP($B372,'エントリー表（フィジーク）'!$B$3:$C$61,4)</f>
        <v>#N/A</v>
      </c>
      <c r="Q372">
        <f>VLOOKUP(M372,団体得点データ!B$3:C$42,2)</f>
        <v>8</v>
      </c>
    </row>
    <row r="373" spans="10:17" x14ac:dyDescent="0.55000000000000004">
      <c r="J373" s="1">
        <f t="shared" si="21"/>
        <v>0</v>
      </c>
      <c r="K373">
        <f t="shared" si="22"/>
        <v>0</v>
      </c>
      <c r="L373">
        <f t="shared" si="23"/>
        <v>10000</v>
      </c>
      <c r="M373">
        <f t="shared" si="24"/>
        <v>13</v>
      </c>
      <c r="N373" t="e">
        <f>VLOOKUP($B373,'エントリー表（フィジーク）'!$B:$E,2)</f>
        <v>#N/A</v>
      </c>
      <c r="O373" t="e">
        <f>VLOOKUP($B373,'エントリー表（フィジーク）'!$B:$E,3)</f>
        <v>#N/A</v>
      </c>
      <c r="P373" t="e">
        <f>VLOOKUP($B373,'エントリー表（フィジーク）'!$B$3:$C$61,4)</f>
        <v>#N/A</v>
      </c>
      <c r="Q373">
        <f>VLOOKUP(M373,団体得点データ!B$3:C$42,2)</f>
        <v>8</v>
      </c>
    </row>
    <row r="374" spans="10:17" x14ac:dyDescent="0.55000000000000004">
      <c r="J374" s="1">
        <f t="shared" si="21"/>
        <v>0</v>
      </c>
      <c r="K374">
        <f t="shared" si="22"/>
        <v>0</v>
      </c>
      <c r="L374">
        <f t="shared" si="23"/>
        <v>10000</v>
      </c>
      <c r="M374">
        <f t="shared" si="24"/>
        <v>13</v>
      </c>
      <c r="N374" t="e">
        <f>VLOOKUP($B374,'エントリー表（フィジーク）'!$B:$E,2)</f>
        <v>#N/A</v>
      </c>
      <c r="O374" t="e">
        <f>VLOOKUP($B374,'エントリー表（フィジーク）'!$B:$E,3)</f>
        <v>#N/A</v>
      </c>
      <c r="P374" t="e">
        <f>VLOOKUP($B374,'エントリー表（フィジーク）'!$B$3:$C$61,4)</f>
        <v>#N/A</v>
      </c>
      <c r="Q374">
        <f>VLOOKUP(M374,団体得点データ!B$3:C$42,2)</f>
        <v>8</v>
      </c>
    </row>
    <row r="375" spans="10:17" x14ac:dyDescent="0.55000000000000004">
      <c r="J375" s="1">
        <f t="shared" si="21"/>
        <v>0</v>
      </c>
      <c r="K375">
        <f t="shared" si="22"/>
        <v>0</v>
      </c>
      <c r="L375">
        <f t="shared" si="23"/>
        <v>10000</v>
      </c>
      <c r="M375">
        <f t="shared" si="24"/>
        <v>13</v>
      </c>
      <c r="N375" t="e">
        <f>VLOOKUP($B375,'エントリー表（フィジーク）'!$B:$E,2)</f>
        <v>#N/A</v>
      </c>
      <c r="O375" t="e">
        <f>VLOOKUP($B375,'エントリー表（フィジーク）'!$B:$E,3)</f>
        <v>#N/A</v>
      </c>
      <c r="P375" t="e">
        <f>VLOOKUP($B375,'エントリー表（フィジーク）'!$B$3:$C$61,4)</f>
        <v>#N/A</v>
      </c>
      <c r="Q375">
        <f>VLOOKUP(M375,団体得点データ!B$3:C$42,2)</f>
        <v>8</v>
      </c>
    </row>
    <row r="376" spans="10:17" x14ac:dyDescent="0.55000000000000004">
      <c r="J376" s="1">
        <f t="shared" si="21"/>
        <v>0</v>
      </c>
      <c r="K376">
        <f t="shared" si="22"/>
        <v>0</v>
      </c>
      <c r="L376">
        <f t="shared" si="23"/>
        <v>10000</v>
      </c>
      <c r="M376">
        <f t="shared" si="24"/>
        <v>13</v>
      </c>
      <c r="N376" t="e">
        <f>VLOOKUP($B376,'エントリー表（フィジーク）'!$B:$E,2)</f>
        <v>#N/A</v>
      </c>
      <c r="O376" t="e">
        <f>VLOOKUP($B376,'エントリー表（フィジーク）'!$B:$E,3)</f>
        <v>#N/A</v>
      </c>
      <c r="P376" t="e">
        <f>VLOOKUP($B376,'エントリー表（フィジーク）'!$B$3:$C$61,4)</f>
        <v>#N/A</v>
      </c>
      <c r="Q376">
        <f>VLOOKUP(M376,団体得点データ!B$3:C$42,2)</f>
        <v>8</v>
      </c>
    </row>
    <row r="377" spans="10:17" x14ac:dyDescent="0.55000000000000004">
      <c r="J377" s="1">
        <f t="shared" si="21"/>
        <v>0</v>
      </c>
      <c r="K377">
        <f t="shared" si="22"/>
        <v>0</v>
      </c>
      <c r="L377">
        <f t="shared" si="23"/>
        <v>10000</v>
      </c>
      <c r="M377">
        <f t="shared" si="24"/>
        <v>13</v>
      </c>
      <c r="N377" t="e">
        <f>VLOOKUP($B377,'エントリー表（フィジーク）'!$B:$E,2)</f>
        <v>#N/A</v>
      </c>
      <c r="O377" t="e">
        <f>VLOOKUP($B377,'エントリー表（フィジーク）'!$B:$E,3)</f>
        <v>#N/A</v>
      </c>
      <c r="P377" t="e">
        <f>VLOOKUP($B377,'エントリー表（フィジーク）'!$B$3:$C$61,4)</f>
        <v>#N/A</v>
      </c>
      <c r="Q377">
        <f>VLOOKUP(M377,団体得点データ!B$3:C$42,2)</f>
        <v>8</v>
      </c>
    </row>
    <row r="378" spans="10:17" x14ac:dyDescent="0.55000000000000004">
      <c r="J378" s="1">
        <f t="shared" si="21"/>
        <v>0</v>
      </c>
      <c r="K378">
        <f t="shared" si="22"/>
        <v>0</v>
      </c>
      <c r="L378">
        <f t="shared" si="23"/>
        <v>10000</v>
      </c>
      <c r="M378">
        <f t="shared" si="24"/>
        <v>13</v>
      </c>
      <c r="N378" t="e">
        <f>VLOOKUP($B378,'エントリー表（フィジーク）'!$B:$E,2)</f>
        <v>#N/A</v>
      </c>
      <c r="O378" t="e">
        <f>VLOOKUP($B378,'エントリー表（フィジーク）'!$B:$E,3)</f>
        <v>#N/A</v>
      </c>
      <c r="P378" t="e">
        <f>VLOOKUP($B378,'エントリー表（フィジーク）'!$B$3:$C$61,4)</f>
        <v>#N/A</v>
      </c>
      <c r="Q378">
        <f>VLOOKUP(M378,団体得点データ!B$3:C$42,2)</f>
        <v>8</v>
      </c>
    </row>
    <row r="379" spans="10:17" x14ac:dyDescent="0.55000000000000004">
      <c r="J379" s="1">
        <f t="shared" si="21"/>
        <v>0</v>
      </c>
      <c r="K379">
        <f t="shared" si="22"/>
        <v>0</v>
      </c>
      <c r="L379">
        <f t="shared" si="23"/>
        <v>10000</v>
      </c>
      <c r="M379">
        <f t="shared" si="24"/>
        <v>13</v>
      </c>
      <c r="N379" t="e">
        <f>VLOOKUP($B379,'エントリー表（フィジーク）'!$B:$E,2)</f>
        <v>#N/A</v>
      </c>
      <c r="O379" t="e">
        <f>VLOOKUP($B379,'エントリー表（フィジーク）'!$B:$E,3)</f>
        <v>#N/A</v>
      </c>
      <c r="P379" t="e">
        <f>VLOOKUP($B379,'エントリー表（フィジーク）'!$B$3:$C$61,4)</f>
        <v>#N/A</v>
      </c>
      <c r="Q379">
        <f>VLOOKUP(M379,団体得点データ!B$3:C$42,2)</f>
        <v>8</v>
      </c>
    </row>
    <row r="380" spans="10:17" x14ac:dyDescent="0.55000000000000004">
      <c r="J380" s="1">
        <f t="shared" si="21"/>
        <v>0</v>
      </c>
      <c r="K380">
        <f t="shared" si="22"/>
        <v>0</v>
      </c>
      <c r="L380">
        <f t="shared" si="23"/>
        <v>10000</v>
      </c>
      <c r="M380">
        <f t="shared" si="24"/>
        <v>13</v>
      </c>
      <c r="N380" t="e">
        <f>VLOOKUP($B380,'エントリー表（フィジーク）'!$B:$E,2)</f>
        <v>#N/A</v>
      </c>
      <c r="O380" t="e">
        <f>VLOOKUP($B380,'エントリー表（フィジーク）'!$B:$E,3)</f>
        <v>#N/A</v>
      </c>
      <c r="P380" t="e">
        <f>VLOOKUP($B380,'エントリー表（フィジーク）'!$B$3:$C$61,4)</f>
        <v>#N/A</v>
      </c>
      <c r="Q380">
        <f>VLOOKUP(M380,団体得点データ!B$3:C$42,2)</f>
        <v>8</v>
      </c>
    </row>
    <row r="381" spans="10:17" x14ac:dyDescent="0.55000000000000004">
      <c r="J381" s="1">
        <f t="shared" si="21"/>
        <v>0</v>
      </c>
      <c r="K381">
        <f t="shared" si="22"/>
        <v>0</v>
      </c>
      <c r="L381">
        <f t="shared" si="23"/>
        <v>10000</v>
      </c>
      <c r="M381">
        <f t="shared" si="24"/>
        <v>13</v>
      </c>
      <c r="N381" t="e">
        <f>VLOOKUP($B381,'エントリー表（フィジーク）'!$B:$E,2)</f>
        <v>#N/A</v>
      </c>
      <c r="O381" t="e">
        <f>VLOOKUP($B381,'エントリー表（フィジーク）'!$B:$E,3)</f>
        <v>#N/A</v>
      </c>
      <c r="P381" t="e">
        <f>VLOOKUP($B381,'エントリー表（フィジーク）'!$B$3:$C$61,4)</f>
        <v>#N/A</v>
      </c>
      <c r="Q381">
        <f>VLOOKUP(M381,団体得点データ!B$3:C$42,2)</f>
        <v>8</v>
      </c>
    </row>
    <row r="382" spans="10:17" x14ac:dyDescent="0.55000000000000004">
      <c r="J382" s="1">
        <f t="shared" si="21"/>
        <v>0</v>
      </c>
      <c r="K382">
        <f t="shared" si="22"/>
        <v>0</v>
      </c>
      <c r="L382">
        <f t="shared" si="23"/>
        <v>10000</v>
      </c>
      <c r="M382">
        <f t="shared" si="24"/>
        <v>13</v>
      </c>
      <c r="N382" t="e">
        <f>VLOOKUP($B382,'エントリー表（フィジーク）'!$B:$E,2)</f>
        <v>#N/A</v>
      </c>
      <c r="O382" t="e">
        <f>VLOOKUP($B382,'エントリー表（フィジーク）'!$B:$E,3)</f>
        <v>#N/A</v>
      </c>
      <c r="P382" t="e">
        <f>VLOOKUP($B382,'エントリー表（フィジーク）'!$B$3:$C$61,4)</f>
        <v>#N/A</v>
      </c>
      <c r="Q382">
        <f>VLOOKUP(M382,団体得点データ!B$3:C$42,2)</f>
        <v>8</v>
      </c>
    </row>
    <row r="383" spans="10:17" x14ac:dyDescent="0.55000000000000004">
      <c r="J383" s="1">
        <f t="shared" si="21"/>
        <v>0</v>
      </c>
      <c r="K383">
        <f t="shared" si="22"/>
        <v>0</v>
      </c>
      <c r="L383">
        <f t="shared" si="23"/>
        <v>10000</v>
      </c>
      <c r="M383">
        <f t="shared" si="24"/>
        <v>13</v>
      </c>
      <c r="N383" t="e">
        <f>VLOOKUP($B383,'エントリー表（フィジーク）'!$B:$E,2)</f>
        <v>#N/A</v>
      </c>
      <c r="O383" t="e">
        <f>VLOOKUP($B383,'エントリー表（フィジーク）'!$B:$E,3)</f>
        <v>#N/A</v>
      </c>
      <c r="P383" t="e">
        <f>VLOOKUP($B383,'エントリー表（フィジーク）'!$B$3:$C$61,4)</f>
        <v>#N/A</v>
      </c>
      <c r="Q383">
        <f>VLOOKUP(M383,団体得点データ!B$3:C$42,2)</f>
        <v>8</v>
      </c>
    </row>
    <row r="384" spans="10:17" x14ac:dyDescent="0.55000000000000004">
      <c r="J384" s="1">
        <f t="shared" si="21"/>
        <v>0</v>
      </c>
      <c r="K384">
        <f t="shared" si="22"/>
        <v>0</v>
      </c>
      <c r="L384">
        <f t="shared" si="23"/>
        <v>10000</v>
      </c>
      <c r="M384">
        <f t="shared" si="24"/>
        <v>13</v>
      </c>
      <c r="N384" t="e">
        <f>VLOOKUP($B384,'エントリー表（フィジーク）'!$B:$E,2)</f>
        <v>#N/A</v>
      </c>
      <c r="O384" t="e">
        <f>VLOOKUP($B384,'エントリー表（フィジーク）'!$B:$E,3)</f>
        <v>#N/A</v>
      </c>
      <c r="P384" t="e">
        <f>VLOOKUP($B384,'エントリー表（フィジーク）'!$B$3:$C$61,4)</f>
        <v>#N/A</v>
      </c>
      <c r="Q384">
        <f>VLOOKUP(M384,団体得点データ!B$3:C$42,2)</f>
        <v>8</v>
      </c>
    </row>
    <row r="385" spans="10:17" x14ac:dyDescent="0.55000000000000004">
      <c r="J385" s="1">
        <f t="shared" si="21"/>
        <v>0</v>
      </c>
      <c r="K385">
        <f t="shared" si="22"/>
        <v>0</v>
      </c>
      <c r="L385">
        <f t="shared" si="23"/>
        <v>10000</v>
      </c>
      <c r="M385">
        <f t="shared" si="24"/>
        <v>13</v>
      </c>
      <c r="N385" t="e">
        <f>VLOOKUP($B385,'エントリー表（フィジーク）'!$B:$E,2)</f>
        <v>#N/A</v>
      </c>
      <c r="O385" t="e">
        <f>VLOOKUP($B385,'エントリー表（フィジーク）'!$B:$E,3)</f>
        <v>#N/A</v>
      </c>
      <c r="P385" t="e">
        <f>VLOOKUP($B385,'エントリー表（フィジーク）'!$B$3:$C$61,4)</f>
        <v>#N/A</v>
      </c>
      <c r="Q385">
        <f>VLOOKUP(M385,団体得点データ!B$3:C$42,2)</f>
        <v>8</v>
      </c>
    </row>
    <row r="386" spans="10:17" x14ac:dyDescent="0.55000000000000004">
      <c r="J386" s="1">
        <f t="shared" si="21"/>
        <v>0</v>
      </c>
      <c r="K386">
        <f t="shared" si="22"/>
        <v>0</v>
      </c>
      <c r="L386">
        <f t="shared" si="23"/>
        <v>10000</v>
      </c>
      <c r="M386">
        <f t="shared" si="24"/>
        <v>13</v>
      </c>
      <c r="N386" t="e">
        <f>VLOOKUP($B386,'エントリー表（フィジーク）'!$B:$E,2)</f>
        <v>#N/A</v>
      </c>
      <c r="O386" t="e">
        <f>VLOOKUP($B386,'エントリー表（フィジーク）'!$B:$E,3)</f>
        <v>#N/A</v>
      </c>
      <c r="P386" t="e">
        <f>VLOOKUP($B386,'エントリー表（フィジーク）'!$B$3:$C$61,4)</f>
        <v>#N/A</v>
      </c>
      <c r="Q386">
        <f>VLOOKUP(M386,団体得点データ!B$3:C$42,2)</f>
        <v>8</v>
      </c>
    </row>
    <row r="387" spans="10:17" x14ac:dyDescent="0.55000000000000004">
      <c r="J387" s="1">
        <f t="shared" si="21"/>
        <v>0</v>
      </c>
      <c r="K387">
        <f t="shared" si="22"/>
        <v>0</v>
      </c>
      <c r="L387">
        <f t="shared" si="23"/>
        <v>10000</v>
      </c>
      <c r="M387">
        <f t="shared" si="24"/>
        <v>13</v>
      </c>
      <c r="N387" t="e">
        <f>VLOOKUP($B387,'エントリー表（フィジーク）'!$B:$E,2)</f>
        <v>#N/A</v>
      </c>
      <c r="O387" t="e">
        <f>VLOOKUP($B387,'エントリー表（フィジーク）'!$B:$E,3)</f>
        <v>#N/A</v>
      </c>
      <c r="P387" t="e">
        <f>VLOOKUP($B387,'エントリー表（フィジーク）'!$B$3:$C$61,4)</f>
        <v>#N/A</v>
      </c>
      <c r="Q387">
        <f>VLOOKUP(M387,団体得点データ!B$3:C$42,2)</f>
        <v>8</v>
      </c>
    </row>
    <row r="388" spans="10:17" x14ac:dyDescent="0.55000000000000004">
      <c r="J388" s="1">
        <f t="shared" si="21"/>
        <v>0</v>
      </c>
      <c r="K388">
        <f t="shared" si="22"/>
        <v>0</v>
      </c>
      <c r="L388">
        <f t="shared" si="23"/>
        <v>10000</v>
      </c>
      <c r="M388">
        <f t="shared" si="24"/>
        <v>13</v>
      </c>
      <c r="N388" t="e">
        <f>VLOOKUP($B388,'エントリー表（フィジーク）'!$B:$E,2)</f>
        <v>#N/A</v>
      </c>
      <c r="O388" t="e">
        <f>VLOOKUP($B388,'エントリー表（フィジーク）'!$B:$E,3)</f>
        <v>#N/A</v>
      </c>
      <c r="P388" t="e">
        <f>VLOOKUP($B388,'エントリー表（フィジーク）'!$B$3:$C$61,4)</f>
        <v>#N/A</v>
      </c>
      <c r="Q388">
        <f>VLOOKUP(M388,団体得点データ!B$3:C$42,2)</f>
        <v>8</v>
      </c>
    </row>
    <row r="389" spans="10:17" x14ac:dyDescent="0.55000000000000004">
      <c r="J389" s="1">
        <f t="shared" ref="J389:J452" si="25">SUM(C389:I389)-MIN(C389:I389)-MAX(C389:I389)</f>
        <v>0</v>
      </c>
      <c r="K389">
        <f t="shared" ref="K389:K452" si="26">SUM(C389:I389)</f>
        <v>0</v>
      </c>
      <c r="L389">
        <f t="shared" ref="L389:L452" si="27">IF(K389=0, 10000, J389+K389/1000)</f>
        <v>10000</v>
      </c>
      <c r="M389">
        <f t="shared" ref="M389:M452" si="28">_xlfn.RANK.EQ(L389, L$5:L$476, 1)</f>
        <v>13</v>
      </c>
      <c r="N389" t="e">
        <f>VLOOKUP($B389,'エントリー表（フィジーク）'!$B:$E,2)</f>
        <v>#N/A</v>
      </c>
      <c r="O389" t="e">
        <f>VLOOKUP($B389,'エントリー表（フィジーク）'!$B:$E,3)</f>
        <v>#N/A</v>
      </c>
      <c r="P389" t="e">
        <f>VLOOKUP($B389,'エントリー表（フィジーク）'!$B$3:$C$61,4)</f>
        <v>#N/A</v>
      </c>
      <c r="Q389">
        <f>VLOOKUP(M389,団体得点データ!B$3:C$42,2)</f>
        <v>8</v>
      </c>
    </row>
    <row r="390" spans="10:17" x14ac:dyDescent="0.55000000000000004">
      <c r="J390" s="1">
        <f t="shared" si="25"/>
        <v>0</v>
      </c>
      <c r="K390">
        <f t="shared" si="26"/>
        <v>0</v>
      </c>
      <c r="L390">
        <f t="shared" si="27"/>
        <v>10000</v>
      </c>
      <c r="M390">
        <f t="shared" si="28"/>
        <v>13</v>
      </c>
      <c r="N390" t="e">
        <f>VLOOKUP($B390,'エントリー表（フィジーク）'!$B:$E,2)</f>
        <v>#N/A</v>
      </c>
      <c r="O390" t="e">
        <f>VLOOKUP($B390,'エントリー表（フィジーク）'!$B:$E,3)</f>
        <v>#N/A</v>
      </c>
      <c r="P390" t="e">
        <f>VLOOKUP($B390,'エントリー表（フィジーク）'!$B$3:$C$61,4)</f>
        <v>#N/A</v>
      </c>
      <c r="Q390">
        <f>VLOOKUP(M390,団体得点データ!B$3:C$42,2)</f>
        <v>8</v>
      </c>
    </row>
    <row r="391" spans="10:17" x14ac:dyDescent="0.55000000000000004">
      <c r="J391" s="1">
        <f t="shared" si="25"/>
        <v>0</v>
      </c>
      <c r="K391">
        <f t="shared" si="26"/>
        <v>0</v>
      </c>
      <c r="L391">
        <f t="shared" si="27"/>
        <v>10000</v>
      </c>
      <c r="M391">
        <f t="shared" si="28"/>
        <v>13</v>
      </c>
      <c r="N391" t="e">
        <f>VLOOKUP($B391,'エントリー表（フィジーク）'!$B:$E,2)</f>
        <v>#N/A</v>
      </c>
      <c r="O391" t="e">
        <f>VLOOKUP($B391,'エントリー表（フィジーク）'!$B:$E,3)</f>
        <v>#N/A</v>
      </c>
      <c r="P391" t="e">
        <f>VLOOKUP($B391,'エントリー表（フィジーク）'!$B$3:$C$61,4)</f>
        <v>#N/A</v>
      </c>
      <c r="Q391">
        <f>VLOOKUP(M391,団体得点データ!B$3:C$42,2)</f>
        <v>8</v>
      </c>
    </row>
    <row r="392" spans="10:17" x14ac:dyDescent="0.55000000000000004">
      <c r="J392" s="1">
        <f t="shared" si="25"/>
        <v>0</v>
      </c>
      <c r="K392">
        <f t="shared" si="26"/>
        <v>0</v>
      </c>
      <c r="L392">
        <f t="shared" si="27"/>
        <v>10000</v>
      </c>
      <c r="M392">
        <f t="shared" si="28"/>
        <v>13</v>
      </c>
      <c r="N392" t="e">
        <f>VLOOKUP($B392,'エントリー表（フィジーク）'!$B:$E,2)</f>
        <v>#N/A</v>
      </c>
      <c r="O392" t="e">
        <f>VLOOKUP($B392,'エントリー表（フィジーク）'!$B:$E,3)</f>
        <v>#N/A</v>
      </c>
      <c r="P392" t="e">
        <f>VLOOKUP($B392,'エントリー表（フィジーク）'!$B$3:$C$61,4)</f>
        <v>#N/A</v>
      </c>
      <c r="Q392">
        <f>VLOOKUP(M392,団体得点データ!B$3:C$42,2)</f>
        <v>8</v>
      </c>
    </row>
    <row r="393" spans="10:17" x14ac:dyDescent="0.55000000000000004">
      <c r="J393" s="1">
        <f t="shared" si="25"/>
        <v>0</v>
      </c>
      <c r="K393">
        <f t="shared" si="26"/>
        <v>0</v>
      </c>
      <c r="L393">
        <f t="shared" si="27"/>
        <v>10000</v>
      </c>
      <c r="M393">
        <f t="shared" si="28"/>
        <v>13</v>
      </c>
      <c r="N393" t="e">
        <f>VLOOKUP($B393,'エントリー表（フィジーク）'!$B:$E,2)</f>
        <v>#N/A</v>
      </c>
      <c r="O393" t="e">
        <f>VLOOKUP($B393,'エントリー表（フィジーク）'!$B:$E,3)</f>
        <v>#N/A</v>
      </c>
      <c r="P393" t="e">
        <f>VLOOKUP($B393,'エントリー表（フィジーク）'!$B$3:$C$61,4)</f>
        <v>#N/A</v>
      </c>
      <c r="Q393">
        <f>VLOOKUP(M393,団体得点データ!B$3:C$42,2)</f>
        <v>8</v>
      </c>
    </row>
    <row r="394" spans="10:17" x14ac:dyDescent="0.55000000000000004">
      <c r="J394" s="1">
        <f t="shared" si="25"/>
        <v>0</v>
      </c>
      <c r="K394">
        <f t="shared" si="26"/>
        <v>0</v>
      </c>
      <c r="L394">
        <f t="shared" si="27"/>
        <v>10000</v>
      </c>
      <c r="M394">
        <f t="shared" si="28"/>
        <v>13</v>
      </c>
      <c r="N394" t="e">
        <f>VLOOKUP($B394,'エントリー表（フィジーク）'!$B:$E,2)</f>
        <v>#N/A</v>
      </c>
      <c r="O394" t="e">
        <f>VLOOKUP($B394,'エントリー表（フィジーク）'!$B:$E,3)</f>
        <v>#N/A</v>
      </c>
      <c r="P394" t="e">
        <f>VLOOKUP($B394,'エントリー表（フィジーク）'!$B$3:$C$61,4)</f>
        <v>#N/A</v>
      </c>
      <c r="Q394">
        <f>VLOOKUP(M394,団体得点データ!B$3:C$42,2)</f>
        <v>8</v>
      </c>
    </row>
    <row r="395" spans="10:17" x14ac:dyDescent="0.55000000000000004">
      <c r="J395" s="1">
        <f t="shared" si="25"/>
        <v>0</v>
      </c>
      <c r="K395">
        <f t="shared" si="26"/>
        <v>0</v>
      </c>
      <c r="L395">
        <f t="shared" si="27"/>
        <v>10000</v>
      </c>
      <c r="M395">
        <f t="shared" si="28"/>
        <v>13</v>
      </c>
      <c r="N395" t="e">
        <f>VLOOKUP($B395,'エントリー表（フィジーク）'!$B:$E,2)</f>
        <v>#N/A</v>
      </c>
      <c r="O395" t="e">
        <f>VLOOKUP($B395,'エントリー表（フィジーク）'!$B:$E,3)</f>
        <v>#N/A</v>
      </c>
      <c r="P395" t="e">
        <f>VLOOKUP($B395,'エントリー表（フィジーク）'!$B$3:$C$61,4)</f>
        <v>#N/A</v>
      </c>
      <c r="Q395">
        <f>VLOOKUP(M395,団体得点データ!B$3:C$42,2)</f>
        <v>8</v>
      </c>
    </row>
    <row r="396" spans="10:17" x14ac:dyDescent="0.55000000000000004">
      <c r="J396" s="1">
        <f t="shared" si="25"/>
        <v>0</v>
      </c>
      <c r="K396">
        <f t="shared" si="26"/>
        <v>0</v>
      </c>
      <c r="L396">
        <f t="shared" si="27"/>
        <v>10000</v>
      </c>
      <c r="M396">
        <f t="shared" si="28"/>
        <v>13</v>
      </c>
      <c r="N396" t="e">
        <f>VLOOKUP($B396,'エントリー表（フィジーク）'!$B:$E,2)</f>
        <v>#N/A</v>
      </c>
      <c r="O396" t="e">
        <f>VLOOKUP($B396,'エントリー表（フィジーク）'!$B:$E,3)</f>
        <v>#N/A</v>
      </c>
      <c r="P396" t="e">
        <f>VLOOKUP($B396,'エントリー表（フィジーク）'!$B$3:$C$61,4)</f>
        <v>#N/A</v>
      </c>
      <c r="Q396">
        <f>VLOOKUP(M396,団体得点データ!B$3:C$42,2)</f>
        <v>8</v>
      </c>
    </row>
    <row r="397" spans="10:17" x14ac:dyDescent="0.55000000000000004">
      <c r="J397" s="1">
        <f t="shared" si="25"/>
        <v>0</v>
      </c>
      <c r="K397">
        <f t="shared" si="26"/>
        <v>0</v>
      </c>
      <c r="L397">
        <f t="shared" si="27"/>
        <v>10000</v>
      </c>
      <c r="M397">
        <f t="shared" si="28"/>
        <v>13</v>
      </c>
      <c r="N397" t="e">
        <f>VLOOKUP($B397,'エントリー表（フィジーク）'!$B:$E,2)</f>
        <v>#N/A</v>
      </c>
      <c r="O397" t="e">
        <f>VLOOKUP($B397,'エントリー表（フィジーク）'!$B:$E,3)</f>
        <v>#N/A</v>
      </c>
      <c r="P397" t="e">
        <f>VLOOKUP($B397,'エントリー表（フィジーク）'!$B$3:$C$61,4)</f>
        <v>#N/A</v>
      </c>
      <c r="Q397">
        <f>VLOOKUP(M397,団体得点データ!B$3:C$42,2)</f>
        <v>8</v>
      </c>
    </row>
    <row r="398" spans="10:17" x14ac:dyDescent="0.55000000000000004">
      <c r="J398" s="1">
        <f t="shared" si="25"/>
        <v>0</v>
      </c>
      <c r="K398">
        <f t="shared" si="26"/>
        <v>0</v>
      </c>
      <c r="L398">
        <f t="shared" si="27"/>
        <v>10000</v>
      </c>
      <c r="M398">
        <f t="shared" si="28"/>
        <v>13</v>
      </c>
      <c r="N398" t="e">
        <f>VLOOKUP($B398,'エントリー表（フィジーク）'!$B:$E,2)</f>
        <v>#N/A</v>
      </c>
      <c r="O398" t="e">
        <f>VLOOKUP($B398,'エントリー表（フィジーク）'!$B:$E,3)</f>
        <v>#N/A</v>
      </c>
      <c r="P398" t="e">
        <f>VLOOKUP($B398,'エントリー表（フィジーク）'!$B$3:$C$61,4)</f>
        <v>#N/A</v>
      </c>
      <c r="Q398">
        <f>VLOOKUP(M398,団体得点データ!B$3:C$42,2)</f>
        <v>8</v>
      </c>
    </row>
    <row r="399" spans="10:17" x14ac:dyDescent="0.55000000000000004">
      <c r="J399" s="1">
        <f t="shared" si="25"/>
        <v>0</v>
      </c>
      <c r="K399">
        <f t="shared" si="26"/>
        <v>0</v>
      </c>
      <c r="L399">
        <f t="shared" si="27"/>
        <v>10000</v>
      </c>
      <c r="M399">
        <f t="shared" si="28"/>
        <v>13</v>
      </c>
      <c r="N399" t="e">
        <f>VLOOKUP($B399,'エントリー表（フィジーク）'!$B:$E,2)</f>
        <v>#N/A</v>
      </c>
      <c r="O399" t="e">
        <f>VLOOKUP($B399,'エントリー表（フィジーク）'!$B:$E,3)</f>
        <v>#N/A</v>
      </c>
      <c r="P399" t="e">
        <f>VLOOKUP($B399,'エントリー表（フィジーク）'!$B$3:$C$61,4)</f>
        <v>#N/A</v>
      </c>
      <c r="Q399">
        <f>VLOOKUP(M399,団体得点データ!B$3:C$42,2)</f>
        <v>8</v>
      </c>
    </row>
    <row r="400" spans="10:17" x14ac:dyDescent="0.55000000000000004">
      <c r="J400" s="1">
        <f t="shared" si="25"/>
        <v>0</v>
      </c>
      <c r="K400">
        <f t="shared" si="26"/>
        <v>0</v>
      </c>
      <c r="L400">
        <f t="shared" si="27"/>
        <v>10000</v>
      </c>
      <c r="M400">
        <f t="shared" si="28"/>
        <v>13</v>
      </c>
      <c r="N400" t="e">
        <f>VLOOKUP($B400,'エントリー表（フィジーク）'!$B:$E,2)</f>
        <v>#N/A</v>
      </c>
      <c r="O400" t="e">
        <f>VLOOKUP($B400,'エントリー表（フィジーク）'!$B:$E,3)</f>
        <v>#N/A</v>
      </c>
      <c r="P400" t="e">
        <f>VLOOKUP($B400,'エントリー表（フィジーク）'!$B$3:$C$61,4)</f>
        <v>#N/A</v>
      </c>
      <c r="Q400">
        <f>VLOOKUP(M400,団体得点データ!B$3:C$42,2)</f>
        <v>8</v>
      </c>
    </row>
    <row r="401" spans="10:17" x14ac:dyDescent="0.55000000000000004">
      <c r="J401" s="1">
        <f t="shared" si="25"/>
        <v>0</v>
      </c>
      <c r="K401">
        <f t="shared" si="26"/>
        <v>0</v>
      </c>
      <c r="L401">
        <f t="shared" si="27"/>
        <v>10000</v>
      </c>
      <c r="M401">
        <f t="shared" si="28"/>
        <v>13</v>
      </c>
      <c r="N401" t="e">
        <f>VLOOKUP($B401,'エントリー表（フィジーク）'!$B:$E,2)</f>
        <v>#N/A</v>
      </c>
      <c r="O401" t="e">
        <f>VLOOKUP($B401,'エントリー表（フィジーク）'!$B:$E,3)</f>
        <v>#N/A</v>
      </c>
      <c r="P401" t="e">
        <f>VLOOKUP($B401,'エントリー表（フィジーク）'!$B$3:$C$61,4)</f>
        <v>#N/A</v>
      </c>
      <c r="Q401">
        <f>VLOOKUP(M401,団体得点データ!B$3:C$42,2)</f>
        <v>8</v>
      </c>
    </row>
    <row r="402" spans="10:17" x14ac:dyDescent="0.55000000000000004">
      <c r="J402" s="1">
        <f t="shared" si="25"/>
        <v>0</v>
      </c>
      <c r="K402">
        <f t="shared" si="26"/>
        <v>0</v>
      </c>
      <c r="L402">
        <f t="shared" si="27"/>
        <v>10000</v>
      </c>
      <c r="M402">
        <f t="shared" si="28"/>
        <v>13</v>
      </c>
      <c r="N402" t="e">
        <f>VLOOKUP($B402,'エントリー表（フィジーク）'!$B:$E,2)</f>
        <v>#N/A</v>
      </c>
      <c r="O402" t="e">
        <f>VLOOKUP($B402,'エントリー表（フィジーク）'!$B:$E,3)</f>
        <v>#N/A</v>
      </c>
      <c r="P402" t="e">
        <f>VLOOKUP($B402,'エントリー表（フィジーク）'!$B$3:$C$61,4)</f>
        <v>#N/A</v>
      </c>
      <c r="Q402">
        <f>VLOOKUP(M402,団体得点データ!B$3:C$42,2)</f>
        <v>8</v>
      </c>
    </row>
    <row r="403" spans="10:17" x14ac:dyDescent="0.55000000000000004">
      <c r="J403" s="1">
        <f t="shared" si="25"/>
        <v>0</v>
      </c>
      <c r="K403">
        <f t="shared" si="26"/>
        <v>0</v>
      </c>
      <c r="L403">
        <f t="shared" si="27"/>
        <v>10000</v>
      </c>
      <c r="M403">
        <f t="shared" si="28"/>
        <v>13</v>
      </c>
      <c r="N403" t="e">
        <f>VLOOKUP($B403,'エントリー表（フィジーク）'!$B:$E,2)</f>
        <v>#N/A</v>
      </c>
      <c r="O403" t="e">
        <f>VLOOKUP($B403,'エントリー表（フィジーク）'!$B:$E,3)</f>
        <v>#N/A</v>
      </c>
      <c r="P403" t="e">
        <f>VLOOKUP($B403,'エントリー表（フィジーク）'!$B$3:$C$61,4)</f>
        <v>#N/A</v>
      </c>
      <c r="Q403">
        <f>VLOOKUP(M403,団体得点データ!B$3:C$42,2)</f>
        <v>8</v>
      </c>
    </row>
    <row r="404" spans="10:17" x14ac:dyDescent="0.55000000000000004">
      <c r="J404" s="1">
        <f t="shared" si="25"/>
        <v>0</v>
      </c>
      <c r="K404">
        <f t="shared" si="26"/>
        <v>0</v>
      </c>
      <c r="L404">
        <f t="shared" si="27"/>
        <v>10000</v>
      </c>
      <c r="M404">
        <f t="shared" si="28"/>
        <v>13</v>
      </c>
      <c r="N404" t="e">
        <f>VLOOKUP($B404,'エントリー表（フィジーク）'!$B:$E,2)</f>
        <v>#N/A</v>
      </c>
      <c r="O404" t="e">
        <f>VLOOKUP($B404,'エントリー表（フィジーク）'!$B:$E,3)</f>
        <v>#N/A</v>
      </c>
      <c r="P404" t="e">
        <f>VLOOKUP($B404,'エントリー表（フィジーク）'!$B$3:$C$61,4)</f>
        <v>#N/A</v>
      </c>
      <c r="Q404">
        <f>VLOOKUP(M404,団体得点データ!B$3:C$42,2)</f>
        <v>8</v>
      </c>
    </row>
    <row r="405" spans="10:17" x14ac:dyDescent="0.55000000000000004">
      <c r="J405" s="1">
        <f t="shared" si="25"/>
        <v>0</v>
      </c>
      <c r="K405">
        <f t="shared" si="26"/>
        <v>0</v>
      </c>
      <c r="L405">
        <f t="shared" si="27"/>
        <v>10000</v>
      </c>
      <c r="M405">
        <f t="shared" si="28"/>
        <v>13</v>
      </c>
      <c r="N405" t="e">
        <f>VLOOKUP($B405,'エントリー表（フィジーク）'!$B:$E,2)</f>
        <v>#N/A</v>
      </c>
      <c r="O405" t="e">
        <f>VLOOKUP($B405,'エントリー表（フィジーク）'!$B:$E,3)</f>
        <v>#N/A</v>
      </c>
      <c r="P405" t="e">
        <f>VLOOKUP($B405,'エントリー表（フィジーク）'!$B$3:$C$61,4)</f>
        <v>#N/A</v>
      </c>
      <c r="Q405">
        <f>VLOOKUP(M405,団体得点データ!B$3:C$42,2)</f>
        <v>8</v>
      </c>
    </row>
    <row r="406" spans="10:17" x14ac:dyDescent="0.55000000000000004">
      <c r="J406" s="1">
        <f t="shared" si="25"/>
        <v>0</v>
      </c>
      <c r="K406">
        <f t="shared" si="26"/>
        <v>0</v>
      </c>
      <c r="L406">
        <f t="shared" si="27"/>
        <v>10000</v>
      </c>
      <c r="M406">
        <f t="shared" si="28"/>
        <v>13</v>
      </c>
      <c r="N406" t="e">
        <f>VLOOKUP($B406,'エントリー表（フィジーク）'!$B:$E,2)</f>
        <v>#N/A</v>
      </c>
      <c r="O406" t="e">
        <f>VLOOKUP($B406,'エントリー表（フィジーク）'!$B:$E,3)</f>
        <v>#N/A</v>
      </c>
      <c r="P406" t="e">
        <f>VLOOKUP($B406,'エントリー表（フィジーク）'!$B$3:$C$61,4)</f>
        <v>#N/A</v>
      </c>
      <c r="Q406">
        <f>VLOOKUP(M406,団体得点データ!B$3:C$42,2)</f>
        <v>8</v>
      </c>
    </row>
    <row r="407" spans="10:17" x14ac:dyDescent="0.55000000000000004">
      <c r="J407" s="1">
        <f t="shared" si="25"/>
        <v>0</v>
      </c>
      <c r="K407">
        <f t="shared" si="26"/>
        <v>0</v>
      </c>
      <c r="L407">
        <f t="shared" si="27"/>
        <v>10000</v>
      </c>
      <c r="M407">
        <f t="shared" si="28"/>
        <v>13</v>
      </c>
      <c r="N407" t="e">
        <f>VLOOKUP($B407,'エントリー表（フィジーク）'!$B:$E,2)</f>
        <v>#N/A</v>
      </c>
      <c r="O407" t="e">
        <f>VLOOKUP($B407,'エントリー表（フィジーク）'!$B:$E,3)</f>
        <v>#N/A</v>
      </c>
      <c r="P407" t="e">
        <f>VLOOKUP($B407,'エントリー表（フィジーク）'!$B$3:$C$61,4)</f>
        <v>#N/A</v>
      </c>
      <c r="Q407">
        <f>VLOOKUP(M407,団体得点データ!B$3:C$42,2)</f>
        <v>8</v>
      </c>
    </row>
    <row r="408" spans="10:17" x14ac:dyDescent="0.55000000000000004">
      <c r="J408" s="1">
        <f t="shared" si="25"/>
        <v>0</v>
      </c>
      <c r="K408">
        <f t="shared" si="26"/>
        <v>0</v>
      </c>
      <c r="L408">
        <f t="shared" si="27"/>
        <v>10000</v>
      </c>
      <c r="M408">
        <f t="shared" si="28"/>
        <v>13</v>
      </c>
      <c r="N408" t="e">
        <f>VLOOKUP($B408,'エントリー表（フィジーク）'!$B:$E,2)</f>
        <v>#N/A</v>
      </c>
      <c r="O408" t="e">
        <f>VLOOKUP($B408,'エントリー表（フィジーク）'!$B:$E,3)</f>
        <v>#N/A</v>
      </c>
      <c r="P408" t="e">
        <f>VLOOKUP($B408,'エントリー表（フィジーク）'!$B$3:$C$61,4)</f>
        <v>#N/A</v>
      </c>
      <c r="Q408">
        <f>VLOOKUP(M408,団体得点データ!B$3:C$42,2)</f>
        <v>8</v>
      </c>
    </row>
    <row r="409" spans="10:17" x14ac:dyDescent="0.55000000000000004">
      <c r="J409" s="1">
        <f t="shared" si="25"/>
        <v>0</v>
      </c>
      <c r="K409">
        <f t="shared" si="26"/>
        <v>0</v>
      </c>
      <c r="L409">
        <f t="shared" si="27"/>
        <v>10000</v>
      </c>
      <c r="M409">
        <f t="shared" si="28"/>
        <v>13</v>
      </c>
      <c r="N409" t="e">
        <f>VLOOKUP($B409,'エントリー表（フィジーク）'!$B:$E,2)</f>
        <v>#N/A</v>
      </c>
      <c r="O409" t="e">
        <f>VLOOKUP($B409,'エントリー表（フィジーク）'!$B:$E,3)</f>
        <v>#N/A</v>
      </c>
      <c r="P409" t="e">
        <f>VLOOKUP($B409,'エントリー表（フィジーク）'!$B$3:$C$61,4)</f>
        <v>#N/A</v>
      </c>
      <c r="Q409">
        <f>VLOOKUP(M409,団体得点データ!B$3:C$42,2)</f>
        <v>8</v>
      </c>
    </row>
    <row r="410" spans="10:17" x14ac:dyDescent="0.55000000000000004">
      <c r="J410" s="1">
        <f t="shared" si="25"/>
        <v>0</v>
      </c>
      <c r="K410">
        <f t="shared" si="26"/>
        <v>0</v>
      </c>
      <c r="L410">
        <f t="shared" si="27"/>
        <v>10000</v>
      </c>
      <c r="M410">
        <f t="shared" si="28"/>
        <v>13</v>
      </c>
      <c r="N410" t="e">
        <f>VLOOKUP($B410,'エントリー表（フィジーク）'!$B:$E,2)</f>
        <v>#N/A</v>
      </c>
      <c r="O410" t="e">
        <f>VLOOKUP($B410,'エントリー表（フィジーク）'!$B:$E,3)</f>
        <v>#N/A</v>
      </c>
      <c r="P410" t="e">
        <f>VLOOKUP($B410,'エントリー表（フィジーク）'!$B$3:$C$61,4)</f>
        <v>#N/A</v>
      </c>
      <c r="Q410">
        <f>VLOOKUP(M410,団体得点データ!B$3:C$42,2)</f>
        <v>8</v>
      </c>
    </row>
    <row r="411" spans="10:17" x14ac:dyDescent="0.55000000000000004">
      <c r="J411" s="1">
        <f t="shared" si="25"/>
        <v>0</v>
      </c>
      <c r="K411">
        <f t="shared" si="26"/>
        <v>0</v>
      </c>
      <c r="L411">
        <f t="shared" si="27"/>
        <v>10000</v>
      </c>
      <c r="M411">
        <f t="shared" si="28"/>
        <v>13</v>
      </c>
      <c r="N411" t="e">
        <f>VLOOKUP($B411,'エントリー表（フィジーク）'!$B:$E,2)</f>
        <v>#N/A</v>
      </c>
      <c r="O411" t="e">
        <f>VLOOKUP($B411,'エントリー表（フィジーク）'!$B:$E,3)</f>
        <v>#N/A</v>
      </c>
      <c r="P411" t="e">
        <f>VLOOKUP($B411,'エントリー表（フィジーク）'!$B$3:$C$61,4)</f>
        <v>#N/A</v>
      </c>
      <c r="Q411">
        <f>VLOOKUP(M411,団体得点データ!B$3:C$42,2)</f>
        <v>8</v>
      </c>
    </row>
    <row r="412" spans="10:17" x14ac:dyDescent="0.55000000000000004">
      <c r="J412" s="1">
        <f t="shared" si="25"/>
        <v>0</v>
      </c>
      <c r="K412">
        <f t="shared" si="26"/>
        <v>0</v>
      </c>
      <c r="L412">
        <f t="shared" si="27"/>
        <v>10000</v>
      </c>
      <c r="M412">
        <f t="shared" si="28"/>
        <v>13</v>
      </c>
      <c r="N412" t="e">
        <f>VLOOKUP($B412,'エントリー表（フィジーク）'!$B:$E,2)</f>
        <v>#N/A</v>
      </c>
      <c r="O412" t="e">
        <f>VLOOKUP($B412,'エントリー表（フィジーク）'!$B:$E,3)</f>
        <v>#N/A</v>
      </c>
      <c r="P412" t="e">
        <f>VLOOKUP($B412,'エントリー表（フィジーク）'!$B$3:$C$61,4)</f>
        <v>#N/A</v>
      </c>
      <c r="Q412">
        <f>VLOOKUP(M412,団体得点データ!B$3:C$42,2)</f>
        <v>8</v>
      </c>
    </row>
    <row r="413" spans="10:17" x14ac:dyDescent="0.55000000000000004">
      <c r="J413" s="1">
        <f t="shared" si="25"/>
        <v>0</v>
      </c>
      <c r="K413">
        <f t="shared" si="26"/>
        <v>0</v>
      </c>
      <c r="L413">
        <f t="shared" si="27"/>
        <v>10000</v>
      </c>
      <c r="M413">
        <f t="shared" si="28"/>
        <v>13</v>
      </c>
      <c r="N413" t="e">
        <f>VLOOKUP($B413,'エントリー表（フィジーク）'!$B:$E,2)</f>
        <v>#N/A</v>
      </c>
      <c r="O413" t="e">
        <f>VLOOKUP($B413,'エントリー表（フィジーク）'!$B:$E,3)</f>
        <v>#N/A</v>
      </c>
      <c r="P413" t="e">
        <f>VLOOKUP($B413,'エントリー表（フィジーク）'!$B$3:$C$61,4)</f>
        <v>#N/A</v>
      </c>
      <c r="Q413">
        <f>VLOOKUP(M413,団体得点データ!B$3:C$42,2)</f>
        <v>8</v>
      </c>
    </row>
    <row r="414" spans="10:17" x14ac:dyDescent="0.55000000000000004">
      <c r="J414" s="1">
        <f t="shared" si="25"/>
        <v>0</v>
      </c>
      <c r="K414">
        <f t="shared" si="26"/>
        <v>0</v>
      </c>
      <c r="L414">
        <f t="shared" si="27"/>
        <v>10000</v>
      </c>
      <c r="M414">
        <f t="shared" si="28"/>
        <v>13</v>
      </c>
      <c r="N414" t="e">
        <f>VLOOKUP($B414,'エントリー表（フィジーク）'!$B:$E,2)</f>
        <v>#N/A</v>
      </c>
      <c r="O414" t="e">
        <f>VLOOKUP($B414,'エントリー表（フィジーク）'!$B:$E,3)</f>
        <v>#N/A</v>
      </c>
      <c r="P414" t="e">
        <f>VLOOKUP($B414,'エントリー表（フィジーク）'!$B$3:$C$61,4)</f>
        <v>#N/A</v>
      </c>
      <c r="Q414">
        <f>VLOOKUP(M414,団体得点データ!B$3:C$42,2)</f>
        <v>8</v>
      </c>
    </row>
    <row r="415" spans="10:17" x14ac:dyDescent="0.55000000000000004">
      <c r="J415" s="1">
        <f t="shared" si="25"/>
        <v>0</v>
      </c>
      <c r="K415">
        <f t="shared" si="26"/>
        <v>0</v>
      </c>
      <c r="L415">
        <f t="shared" si="27"/>
        <v>10000</v>
      </c>
      <c r="M415">
        <f t="shared" si="28"/>
        <v>13</v>
      </c>
      <c r="N415" t="e">
        <f>VLOOKUP($B415,'エントリー表（フィジーク）'!$B:$E,2)</f>
        <v>#N/A</v>
      </c>
      <c r="O415" t="e">
        <f>VLOOKUP($B415,'エントリー表（フィジーク）'!$B:$E,3)</f>
        <v>#N/A</v>
      </c>
      <c r="P415" t="e">
        <f>VLOOKUP($B415,'エントリー表（フィジーク）'!$B$3:$C$61,4)</f>
        <v>#N/A</v>
      </c>
      <c r="Q415">
        <f>VLOOKUP(M415,団体得点データ!B$3:C$42,2)</f>
        <v>8</v>
      </c>
    </row>
    <row r="416" spans="10:17" x14ac:dyDescent="0.55000000000000004">
      <c r="J416" s="1">
        <f t="shared" si="25"/>
        <v>0</v>
      </c>
      <c r="K416">
        <f t="shared" si="26"/>
        <v>0</v>
      </c>
      <c r="L416">
        <f t="shared" si="27"/>
        <v>10000</v>
      </c>
      <c r="M416">
        <f t="shared" si="28"/>
        <v>13</v>
      </c>
      <c r="N416" t="e">
        <f>VLOOKUP($B416,'エントリー表（フィジーク）'!$B:$E,2)</f>
        <v>#N/A</v>
      </c>
      <c r="O416" t="e">
        <f>VLOOKUP($B416,'エントリー表（フィジーク）'!$B:$E,3)</f>
        <v>#N/A</v>
      </c>
      <c r="P416" t="e">
        <f>VLOOKUP($B416,'エントリー表（フィジーク）'!$B$3:$C$61,4)</f>
        <v>#N/A</v>
      </c>
      <c r="Q416">
        <f>VLOOKUP(M416,団体得点データ!B$3:C$42,2)</f>
        <v>8</v>
      </c>
    </row>
    <row r="417" spans="10:17" x14ac:dyDescent="0.55000000000000004">
      <c r="J417" s="1">
        <f t="shared" si="25"/>
        <v>0</v>
      </c>
      <c r="K417">
        <f t="shared" si="26"/>
        <v>0</v>
      </c>
      <c r="L417">
        <f t="shared" si="27"/>
        <v>10000</v>
      </c>
      <c r="M417">
        <f t="shared" si="28"/>
        <v>13</v>
      </c>
      <c r="N417" t="e">
        <f>VLOOKUP($B417,'エントリー表（フィジーク）'!$B:$E,2)</f>
        <v>#N/A</v>
      </c>
      <c r="O417" t="e">
        <f>VLOOKUP($B417,'エントリー表（フィジーク）'!$B:$E,3)</f>
        <v>#N/A</v>
      </c>
      <c r="P417" t="e">
        <f>VLOOKUP($B417,'エントリー表（フィジーク）'!$B$3:$C$61,4)</f>
        <v>#N/A</v>
      </c>
      <c r="Q417">
        <f>VLOOKUP(M417,団体得点データ!B$3:C$42,2)</f>
        <v>8</v>
      </c>
    </row>
    <row r="418" spans="10:17" x14ac:dyDescent="0.55000000000000004">
      <c r="J418" s="1">
        <f t="shared" si="25"/>
        <v>0</v>
      </c>
      <c r="K418">
        <f t="shared" si="26"/>
        <v>0</v>
      </c>
      <c r="L418">
        <f t="shared" si="27"/>
        <v>10000</v>
      </c>
      <c r="M418">
        <f t="shared" si="28"/>
        <v>13</v>
      </c>
      <c r="N418" t="e">
        <f>VLOOKUP($B418,'エントリー表（フィジーク）'!$B:$E,2)</f>
        <v>#N/A</v>
      </c>
      <c r="O418" t="e">
        <f>VLOOKUP($B418,'エントリー表（フィジーク）'!$B:$E,3)</f>
        <v>#N/A</v>
      </c>
      <c r="P418" t="e">
        <f>VLOOKUP($B418,'エントリー表（フィジーク）'!$B$3:$C$61,4)</f>
        <v>#N/A</v>
      </c>
      <c r="Q418">
        <f>VLOOKUP(M418,団体得点データ!B$3:C$42,2)</f>
        <v>8</v>
      </c>
    </row>
    <row r="419" spans="10:17" x14ac:dyDescent="0.55000000000000004">
      <c r="J419" s="1">
        <f t="shared" si="25"/>
        <v>0</v>
      </c>
      <c r="K419">
        <f t="shared" si="26"/>
        <v>0</v>
      </c>
      <c r="L419">
        <f t="shared" si="27"/>
        <v>10000</v>
      </c>
      <c r="M419">
        <f t="shared" si="28"/>
        <v>13</v>
      </c>
      <c r="N419" t="e">
        <f>VLOOKUP($B419,'エントリー表（フィジーク）'!$B:$E,2)</f>
        <v>#N/A</v>
      </c>
      <c r="O419" t="e">
        <f>VLOOKUP($B419,'エントリー表（フィジーク）'!$B:$E,3)</f>
        <v>#N/A</v>
      </c>
      <c r="P419" t="e">
        <f>VLOOKUP($B419,'エントリー表（フィジーク）'!$B$3:$C$61,4)</f>
        <v>#N/A</v>
      </c>
      <c r="Q419">
        <f>VLOOKUP(M419,団体得点データ!B$3:C$42,2)</f>
        <v>8</v>
      </c>
    </row>
    <row r="420" spans="10:17" x14ac:dyDescent="0.55000000000000004">
      <c r="J420" s="1">
        <f t="shared" si="25"/>
        <v>0</v>
      </c>
      <c r="K420">
        <f t="shared" si="26"/>
        <v>0</v>
      </c>
      <c r="L420">
        <f t="shared" si="27"/>
        <v>10000</v>
      </c>
      <c r="M420">
        <f t="shared" si="28"/>
        <v>13</v>
      </c>
      <c r="N420" t="e">
        <f>VLOOKUP($B420,'エントリー表（フィジーク）'!$B:$E,2)</f>
        <v>#N/A</v>
      </c>
      <c r="O420" t="e">
        <f>VLOOKUP($B420,'エントリー表（フィジーク）'!$B:$E,3)</f>
        <v>#N/A</v>
      </c>
      <c r="P420" t="e">
        <f>VLOOKUP($B420,'エントリー表（フィジーク）'!$B$3:$C$61,4)</f>
        <v>#N/A</v>
      </c>
      <c r="Q420">
        <f>VLOOKUP(M420,団体得点データ!B$3:C$42,2)</f>
        <v>8</v>
      </c>
    </row>
    <row r="421" spans="10:17" x14ac:dyDescent="0.55000000000000004">
      <c r="J421" s="1">
        <f t="shared" si="25"/>
        <v>0</v>
      </c>
      <c r="K421">
        <f t="shared" si="26"/>
        <v>0</v>
      </c>
      <c r="L421">
        <f t="shared" si="27"/>
        <v>10000</v>
      </c>
      <c r="M421">
        <f t="shared" si="28"/>
        <v>13</v>
      </c>
      <c r="N421" t="e">
        <f>VLOOKUP($B421,'エントリー表（フィジーク）'!$B:$E,2)</f>
        <v>#N/A</v>
      </c>
      <c r="O421" t="e">
        <f>VLOOKUP($B421,'エントリー表（フィジーク）'!$B:$E,3)</f>
        <v>#N/A</v>
      </c>
      <c r="P421" t="e">
        <f>VLOOKUP($B421,'エントリー表（フィジーク）'!$B$3:$C$61,4)</f>
        <v>#N/A</v>
      </c>
      <c r="Q421">
        <f>VLOOKUP(M421,団体得点データ!B$3:C$42,2)</f>
        <v>8</v>
      </c>
    </row>
    <row r="422" spans="10:17" x14ac:dyDescent="0.55000000000000004">
      <c r="J422" s="1">
        <f t="shared" si="25"/>
        <v>0</v>
      </c>
      <c r="K422">
        <f t="shared" si="26"/>
        <v>0</v>
      </c>
      <c r="L422">
        <f t="shared" si="27"/>
        <v>10000</v>
      </c>
      <c r="M422">
        <f t="shared" si="28"/>
        <v>13</v>
      </c>
      <c r="N422" t="e">
        <f>VLOOKUP($B422,'エントリー表（フィジーク）'!$B:$E,2)</f>
        <v>#N/A</v>
      </c>
      <c r="O422" t="e">
        <f>VLOOKUP($B422,'エントリー表（フィジーク）'!$B:$E,3)</f>
        <v>#N/A</v>
      </c>
      <c r="P422" t="e">
        <f>VLOOKUP($B422,'エントリー表（フィジーク）'!$B$3:$C$61,4)</f>
        <v>#N/A</v>
      </c>
      <c r="Q422">
        <f>VLOOKUP(M422,団体得点データ!B$3:C$42,2)</f>
        <v>8</v>
      </c>
    </row>
    <row r="423" spans="10:17" x14ac:dyDescent="0.55000000000000004">
      <c r="J423" s="1">
        <f t="shared" si="25"/>
        <v>0</v>
      </c>
      <c r="K423">
        <f t="shared" si="26"/>
        <v>0</v>
      </c>
      <c r="L423">
        <f t="shared" si="27"/>
        <v>10000</v>
      </c>
      <c r="M423">
        <f t="shared" si="28"/>
        <v>13</v>
      </c>
      <c r="N423" t="e">
        <f>VLOOKUP($B423,'エントリー表（フィジーク）'!$B:$E,2)</f>
        <v>#N/A</v>
      </c>
      <c r="O423" t="e">
        <f>VLOOKUP($B423,'エントリー表（フィジーク）'!$B:$E,3)</f>
        <v>#N/A</v>
      </c>
      <c r="P423" t="e">
        <f>VLOOKUP($B423,'エントリー表（フィジーク）'!$B$3:$C$61,4)</f>
        <v>#N/A</v>
      </c>
      <c r="Q423">
        <f>VLOOKUP(M423,団体得点データ!B$3:C$42,2)</f>
        <v>8</v>
      </c>
    </row>
    <row r="424" spans="10:17" x14ac:dyDescent="0.55000000000000004">
      <c r="J424" s="1">
        <f t="shared" si="25"/>
        <v>0</v>
      </c>
      <c r="K424">
        <f t="shared" si="26"/>
        <v>0</v>
      </c>
      <c r="L424">
        <f t="shared" si="27"/>
        <v>10000</v>
      </c>
      <c r="M424">
        <f t="shared" si="28"/>
        <v>13</v>
      </c>
      <c r="N424" t="e">
        <f>VLOOKUP($B424,'エントリー表（フィジーク）'!$B:$E,2)</f>
        <v>#N/A</v>
      </c>
      <c r="O424" t="e">
        <f>VLOOKUP($B424,'エントリー表（フィジーク）'!$B:$E,3)</f>
        <v>#N/A</v>
      </c>
      <c r="P424" t="e">
        <f>VLOOKUP($B424,'エントリー表（フィジーク）'!$B$3:$C$61,4)</f>
        <v>#N/A</v>
      </c>
      <c r="Q424">
        <f>VLOOKUP(M424,団体得点データ!B$3:C$42,2)</f>
        <v>8</v>
      </c>
    </row>
    <row r="425" spans="10:17" x14ac:dyDescent="0.55000000000000004">
      <c r="J425" s="1">
        <f t="shared" si="25"/>
        <v>0</v>
      </c>
      <c r="K425">
        <f t="shared" si="26"/>
        <v>0</v>
      </c>
      <c r="L425">
        <f t="shared" si="27"/>
        <v>10000</v>
      </c>
      <c r="M425">
        <f t="shared" si="28"/>
        <v>13</v>
      </c>
      <c r="N425" t="e">
        <f>VLOOKUP($B425,'エントリー表（フィジーク）'!$B:$E,2)</f>
        <v>#N/A</v>
      </c>
      <c r="O425" t="e">
        <f>VLOOKUP($B425,'エントリー表（フィジーク）'!$B:$E,3)</f>
        <v>#N/A</v>
      </c>
      <c r="P425" t="e">
        <f>VLOOKUP($B425,'エントリー表（フィジーク）'!$B$3:$C$61,4)</f>
        <v>#N/A</v>
      </c>
      <c r="Q425">
        <f>VLOOKUP(M425,団体得点データ!B$3:C$42,2)</f>
        <v>8</v>
      </c>
    </row>
    <row r="426" spans="10:17" x14ac:dyDescent="0.55000000000000004">
      <c r="J426" s="1">
        <f t="shared" si="25"/>
        <v>0</v>
      </c>
      <c r="K426">
        <f t="shared" si="26"/>
        <v>0</v>
      </c>
      <c r="L426">
        <f t="shared" si="27"/>
        <v>10000</v>
      </c>
      <c r="M426">
        <f t="shared" si="28"/>
        <v>13</v>
      </c>
      <c r="N426" t="e">
        <f>VLOOKUP($B426,'エントリー表（フィジーク）'!$B:$E,2)</f>
        <v>#N/A</v>
      </c>
      <c r="O426" t="e">
        <f>VLOOKUP($B426,'エントリー表（フィジーク）'!$B:$E,3)</f>
        <v>#N/A</v>
      </c>
      <c r="P426" t="e">
        <f>VLOOKUP($B426,'エントリー表（フィジーク）'!$B$3:$C$61,4)</f>
        <v>#N/A</v>
      </c>
      <c r="Q426">
        <f>VLOOKUP(M426,団体得点データ!B$3:C$42,2)</f>
        <v>8</v>
      </c>
    </row>
    <row r="427" spans="10:17" x14ac:dyDescent="0.55000000000000004">
      <c r="J427" s="1">
        <f t="shared" si="25"/>
        <v>0</v>
      </c>
      <c r="K427">
        <f t="shared" si="26"/>
        <v>0</v>
      </c>
      <c r="L427">
        <f t="shared" si="27"/>
        <v>10000</v>
      </c>
      <c r="M427">
        <f t="shared" si="28"/>
        <v>13</v>
      </c>
      <c r="N427" t="e">
        <f>VLOOKUP($B427,'エントリー表（フィジーク）'!$B:$E,2)</f>
        <v>#N/A</v>
      </c>
      <c r="O427" t="e">
        <f>VLOOKUP($B427,'エントリー表（フィジーク）'!$B:$E,3)</f>
        <v>#N/A</v>
      </c>
      <c r="P427" t="e">
        <f>VLOOKUP($B427,'エントリー表（フィジーク）'!$B$3:$C$61,4)</f>
        <v>#N/A</v>
      </c>
      <c r="Q427">
        <f>VLOOKUP(M427,団体得点データ!B$3:C$42,2)</f>
        <v>8</v>
      </c>
    </row>
    <row r="428" spans="10:17" x14ac:dyDescent="0.55000000000000004">
      <c r="J428" s="1">
        <f t="shared" si="25"/>
        <v>0</v>
      </c>
      <c r="K428">
        <f t="shared" si="26"/>
        <v>0</v>
      </c>
      <c r="L428">
        <f t="shared" si="27"/>
        <v>10000</v>
      </c>
      <c r="M428">
        <f t="shared" si="28"/>
        <v>13</v>
      </c>
      <c r="N428" t="e">
        <f>VLOOKUP($B428,'エントリー表（フィジーク）'!$B:$E,2)</f>
        <v>#N/A</v>
      </c>
      <c r="O428" t="e">
        <f>VLOOKUP($B428,'エントリー表（フィジーク）'!$B:$E,3)</f>
        <v>#N/A</v>
      </c>
      <c r="P428" t="e">
        <f>VLOOKUP($B428,'エントリー表（フィジーク）'!$B$3:$C$61,4)</f>
        <v>#N/A</v>
      </c>
      <c r="Q428">
        <f>VLOOKUP(M428,団体得点データ!B$3:C$42,2)</f>
        <v>8</v>
      </c>
    </row>
    <row r="429" spans="10:17" x14ac:dyDescent="0.55000000000000004">
      <c r="J429" s="1">
        <f t="shared" si="25"/>
        <v>0</v>
      </c>
      <c r="K429">
        <f t="shared" si="26"/>
        <v>0</v>
      </c>
      <c r="L429">
        <f t="shared" si="27"/>
        <v>10000</v>
      </c>
      <c r="M429">
        <f t="shared" si="28"/>
        <v>13</v>
      </c>
      <c r="N429" t="e">
        <f>VLOOKUP($B429,'エントリー表（フィジーク）'!$B:$E,2)</f>
        <v>#N/A</v>
      </c>
      <c r="O429" t="e">
        <f>VLOOKUP($B429,'エントリー表（フィジーク）'!$B:$E,3)</f>
        <v>#N/A</v>
      </c>
      <c r="P429" t="e">
        <f>VLOOKUP($B429,'エントリー表（フィジーク）'!$B$3:$C$61,4)</f>
        <v>#N/A</v>
      </c>
      <c r="Q429">
        <f>VLOOKUP(M429,団体得点データ!B$3:C$42,2)</f>
        <v>8</v>
      </c>
    </row>
    <row r="430" spans="10:17" x14ac:dyDescent="0.55000000000000004">
      <c r="J430" s="1">
        <f t="shared" si="25"/>
        <v>0</v>
      </c>
      <c r="K430">
        <f t="shared" si="26"/>
        <v>0</v>
      </c>
      <c r="L430">
        <f t="shared" si="27"/>
        <v>10000</v>
      </c>
      <c r="M430">
        <f t="shared" si="28"/>
        <v>13</v>
      </c>
      <c r="N430" t="e">
        <f>VLOOKUP($B430,'エントリー表（フィジーク）'!$B:$E,2)</f>
        <v>#N/A</v>
      </c>
      <c r="O430" t="e">
        <f>VLOOKUP($B430,'エントリー表（フィジーク）'!$B:$E,3)</f>
        <v>#N/A</v>
      </c>
      <c r="P430" t="e">
        <f>VLOOKUP($B430,'エントリー表（フィジーク）'!$B$3:$C$61,4)</f>
        <v>#N/A</v>
      </c>
      <c r="Q430">
        <f>VLOOKUP(M430,団体得点データ!B$3:C$42,2)</f>
        <v>8</v>
      </c>
    </row>
    <row r="431" spans="10:17" x14ac:dyDescent="0.55000000000000004">
      <c r="J431" s="1">
        <f t="shared" si="25"/>
        <v>0</v>
      </c>
      <c r="K431">
        <f t="shared" si="26"/>
        <v>0</v>
      </c>
      <c r="L431">
        <f t="shared" si="27"/>
        <v>10000</v>
      </c>
      <c r="M431">
        <f t="shared" si="28"/>
        <v>13</v>
      </c>
      <c r="N431" t="e">
        <f>VLOOKUP($B431,'エントリー表（フィジーク）'!$B:$E,2)</f>
        <v>#N/A</v>
      </c>
      <c r="O431" t="e">
        <f>VLOOKUP($B431,'エントリー表（フィジーク）'!$B:$E,3)</f>
        <v>#N/A</v>
      </c>
      <c r="P431" t="e">
        <f>VLOOKUP($B431,'エントリー表（フィジーク）'!$B$3:$C$61,4)</f>
        <v>#N/A</v>
      </c>
      <c r="Q431">
        <f>VLOOKUP(M431,団体得点データ!B$3:C$42,2)</f>
        <v>8</v>
      </c>
    </row>
    <row r="432" spans="10:17" x14ac:dyDescent="0.55000000000000004">
      <c r="J432" s="1">
        <f t="shared" si="25"/>
        <v>0</v>
      </c>
      <c r="K432">
        <f t="shared" si="26"/>
        <v>0</v>
      </c>
      <c r="L432">
        <f t="shared" si="27"/>
        <v>10000</v>
      </c>
      <c r="M432">
        <f t="shared" si="28"/>
        <v>13</v>
      </c>
      <c r="N432" t="e">
        <f>VLOOKUP($B432,'エントリー表（フィジーク）'!$B:$E,2)</f>
        <v>#N/A</v>
      </c>
      <c r="O432" t="e">
        <f>VLOOKUP($B432,'エントリー表（フィジーク）'!$B:$E,3)</f>
        <v>#N/A</v>
      </c>
      <c r="P432" t="e">
        <f>VLOOKUP($B432,'エントリー表（フィジーク）'!$B$3:$C$61,4)</f>
        <v>#N/A</v>
      </c>
      <c r="Q432">
        <f>VLOOKUP(M432,団体得点データ!B$3:C$42,2)</f>
        <v>8</v>
      </c>
    </row>
    <row r="433" spans="10:17" x14ac:dyDescent="0.55000000000000004">
      <c r="J433" s="1">
        <f t="shared" si="25"/>
        <v>0</v>
      </c>
      <c r="K433">
        <f t="shared" si="26"/>
        <v>0</v>
      </c>
      <c r="L433">
        <f t="shared" si="27"/>
        <v>10000</v>
      </c>
      <c r="M433">
        <f t="shared" si="28"/>
        <v>13</v>
      </c>
      <c r="N433" t="e">
        <f>VLOOKUP($B433,'エントリー表（フィジーク）'!$B:$E,2)</f>
        <v>#N/A</v>
      </c>
      <c r="O433" t="e">
        <f>VLOOKUP($B433,'エントリー表（フィジーク）'!$B:$E,3)</f>
        <v>#N/A</v>
      </c>
      <c r="P433" t="e">
        <f>VLOOKUP($B433,'エントリー表（フィジーク）'!$B$3:$C$61,4)</f>
        <v>#N/A</v>
      </c>
      <c r="Q433">
        <f>VLOOKUP(M433,団体得点データ!B$3:C$42,2)</f>
        <v>8</v>
      </c>
    </row>
    <row r="434" spans="10:17" x14ac:dyDescent="0.55000000000000004">
      <c r="J434" s="1">
        <f t="shared" si="25"/>
        <v>0</v>
      </c>
      <c r="K434">
        <f t="shared" si="26"/>
        <v>0</v>
      </c>
      <c r="L434">
        <f t="shared" si="27"/>
        <v>10000</v>
      </c>
      <c r="M434">
        <f t="shared" si="28"/>
        <v>13</v>
      </c>
      <c r="N434" t="e">
        <f>VLOOKUP($B434,'エントリー表（フィジーク）'!$B:$E,2)</f>
        <v>#N/A</v>
      </c>
      <c r="O434" t="e">
        <f>VLOOKUP($B434,'エントリー表（フィジーク）'!$B:$E,3)</f>
        <v>#N/A</v>
      </c>
      <c r="P434" t="e">
        <f>VLOOKUP($B434,'エントリー表（フィジーク）'!$B$3:$C$61,4)</f>
        <v>#N/A</v>
      </c>
      <c r="Q434">
        <f>VLOOKUP(M434,団体得点データ!B$3:C$42,2)</f>
        <v>8</v>
      </c>
    </row>
    <row r="435" spans="10:17" x14ac:dyDescent="0.55000000000000004">
      <c r="J435" s="1">
        <f t="shared" si="25"/>
        <v>0</v>
      </c>
      <c r="K435">
        <f t="shared" si="26"/>
        <v>0</v>
      </c>
      <c r="L435">
        <f t="shared" si="27"/>
        <v>10000</v>
      </c>
      <c r="M435">
        <f t="shared" si="28"/>
        <v>13</v>
      </c>
      <c r="N435" t="e">
        <f>VLOOKUP($B435,'エントリー表（フィジーク）'!$B:$E,2)</f>
        <v>#N/A</v>
      </c>
      <c r="O435" t="e">
        <f>VLOOKUP($B435,'エントリー表（フィジーク）'!$B:$E,3)</f>
        <v>#N/A</v>
      </c>
      <c r="P435" t="e">
        <f>VLOOKUP($B435,'エントリー表（フィジーク）'!$B$3:$C$61,4)</f>
        <v>#N/A</v>
      </c>
      <c r="Q435">
        <f>VLOOKUP(M435,団体得点データ!B$3:C$42,2)</f>
        <v>8</v>
      </c>
    </row>
    <row r="436" spans="10:17" x14ac:dyDescent="0.55000000000000004">
      <c r="J436" s="1">
        <f t="shared" si="25"/>
        <v>0</v>
      </c>
      <c r="K436">
        <f t="shared" si="26"/>
        <v>0</v>
      </c>
      <c r="L436">
        <f t="shared" si="27"/>
        <v>10000</v>
      </c>
      <c r="M436">
        <f t="shared" si="28"/>
        <v>13</v>
      </c>
      <c r="N436" t="e">
        <f>VLOOKUP($B436,'エントリー表（フィジーク）'!$B:$E,2)</f>
        <v>#N/A</v>
      </c>
      <c r="O436" t="e">
        <f>VLOOKUP($B436,'エントリー表（フィジーク）'!$B:$E,3)</f>
        <v>#N/A</v>
      </c>
      <c r="P436" t="e">
        <f>VLOOKUP($B436,'エントリー表（フィジーク）'!$B$3:$C$61,4)</f>
        <v>#N/A</v>
      </c>
      <c r="Q436">
        <f>VLOOKUP(M436,団体得点データ!B$3:C$42,2)</f>
        <v>8</v>
      </c>
    </row>
    <row r="437" spans="10:17" x14ac:dyDescent="0.55000000000000004">
      <c r="J437" s="1">
        <f t="shared" si="25"/>
        <v>0</v>
      </c>
      <c r="K437">
        <f t="shared" si="26"/>
        <v>0</v>
      </c>
      <c r="L437">
        <f t="shared" si="27"/>
        <v>10000</v>
      </c>
      <c r="M437">
        <f t="shared" si="28"/>
        <v>13</v>
      </c>
      <c r="N437" t="e">
        <f>VLOOKUP($B437,'エントリー表（フィジーク）'!$B:$E,2)</f>
        <v>#N/A</v>
      </c>
      <c r="O437" t="e">
        <f>VLOOKUP($B437,'エントリー表（フィジーク）'!$B:$E,3)</f>
        <v>#N/A</v>
      </c>
      <c r="P437" t="e">
        <f>VLOOKUP($B437,'エントリー表（フィジーク）'!$B$3:$C$61,4)</f>
        <v>#N/A</v>
      </c>
      <c r="Q437">
        <f>VLOOKUP(M437,団体得点データ!B$3:C$42,2)</f>
        <v>8</v>
      </c>
    </row>
    <row r="438" spans="10:17" x14ac:dyDescent="0.55000000000000004">
      <c r="J438" s="1">
        <f t="shared" si="25"/>
        <v>0</v>
      </c>
      <c r="K438">
        <f t="shared" si="26"/>
        <v>0</v>
      </c>
      <c r="L438">
        <f t="shared" si="27"/>
        <v>10000</v>
      </c>
      <c r="M438">
        <f t="shared" si="28"/>
        <v>13</v>
      </c>
      <c r="N438" t="e">
        <f>VLOOKUP($B438,'エントリー表（フィジーク）'!$B:$E,2)</f>
        <v>#N/A</v>
      </c>
      <c r="O438" t="e">
        <f>VLOOKUP($B438,'エントリー表（フィジーク）'!$B:$E,3)</f>
        <v>#N/A</v>
      </c>
      <c r="P438" t="e">
        <f>VLOOKUP($B438,'エントリー表（フィジーク）'!$B$3:$C$61,4)</f>
        <v>#N/A</v>
      </c>
      <c r="Q438">
        <f>VLOOKUP(M438,団体得点データ!B$3:C$42,2)</f>
        <v>8</v>
      </c>
    </row>
    <row r="439" spans="10:17" x14ac:dyDescent="0.55000000000000004">
      <c r="J439" s="1">
        <f t="shared" si="25"/>
        <v>0</v>
      </c>
      <c r="K439">
        <f t="shared" si="26"/>
        <v>0</v>
      </c>
      <c r="L439">
        <f t="shared" si="27"/>
        <v>10000</v>
      </c>
      <c r="M439">
        <f t="shared" si="28"/>
        <v>13</v>
      </c>
      <c r="N439" t="e">
        <f>VLOOKUP($B439,'エントリー表（フィジーク）'!$B:$E,2)</f>
        <v>#N/A</v>
      </c>
      <c r="O439" t="e">
        <f>VLOOKUP($B439,'エントリー表（フィジーク）'!$B:$E,3)</f>
        <v>#N/A</v>
      </c>
      <c r="P439" t="e">
        <f>VLOOKUP($B439,'エントリー表（フィジーク）'!$B$3:$C$61,4)</f>
        <v>#N/A</v>
      </c>
      <c r="Q439">
        <f>VLOOKUP(M439,団体得点データ!B$3:C$42,2)</f>
        <v>8</v>
      </c>
    </row>
    <row r="440" spans="10:17" x14ac:dyDescent="0.55000000000000004">
      <c r="J440" s="1">
        <f t="shared" si="25"/>
        <v>0</v>
      </c>
      <c r="K440">
        <f t="shared" si="26"/>
        <v>0</v>
      </c>
      <c r="L440">
        <f t="shared" si="27"/>
        <v>10000</v>
      </c>
      <c r="M440">
        <f t="shared" si="28"/>
        <v>13</v>
      </c>
      <c r="N440" t="e">
        <f>VLOOKUP($B440,'エントリー表（フィジーク）'!$B:$E,2)</f>
        <v>#N/A</v>
      </c>
      <c r="O440" t="e">
        <f>VLOOKUP($B440,'エントリー表（フィジーク）'!$B:$E,3)</f>
        <v>#N/A</v>
      </c>
      <c r="P440" t="e">
        <f>VLOOKUP($B440,'エントリー表（フィジーク）'!$B$3:$C$61,4)</f>
        <v>#N/A</v>
      </c>
      <c r="Q440">
        <f>VLOOKUP(M440,団体得点データ!B$3:C$42,2)</f>
        <v>8</v>
      </c>
    </row>
    <row r="441" spans="10:17" x14ac:dyDescent="0.55000000000000004">
      <c r="J441" s="1">
        <f t="shared" si="25"/>
        <v>0</v>
      </c>
      <c r="K441">
        <f t="shared" si="26"/>
        <v>0</v>
      </c>
      <c r="L441">
        <f t="shared" si="27"/>
        <v>10000</v>
      </c>
      <c r="M441">
        <f t="shared" si="28"/>
        <v>13</v>
      </c>
      <c r="N441" t="e">
        <f>VLOOKUP($B441,'エントリー表（フィジーク）'!$B:$E,2)</f>
        <v>#N/A</v>
      </c>
      <c r="O441" t="e">
        <f>VLOOKUP($B441,'エントリー表（フィジーク）'!$B:$E,3)</f>
        <v>#N/A</v>
      </c>
      <c r="P441" t="e">
        <f>VLOOKUP($B441,'エントリー表（フィジーク）'!$B$3:$C$61,4)</f>
        <v>#N/A</v>
      </c>
      <c r="Q441">
        <f>VLOOKUP(M441,団体得点データ!B$3:C$42,2)</f>
        <v>8</v>
      </c>
    </row>
    <row r="442" spans="10:17" x14ac:dyDescent="0.55000000000000004">
      <c r="J442" s="1">
        <f t="shared" si="25"/>
        <v>0</v>
      </c>
      <c r="K442">
        <f t="shared" si="26"/>
        <v>0</v>
      </c>
      <c r="L442">
        <f t="shared" si="27"/>
        <v>10000</v>
      </c>
      <c r="M442">
        <f t="shared" si="28"/>
        <v>13</v>
      </c>
      <c r="N442" t="e">
        <f>VLOOKUP($B442,'エントリー表（フィジーク）'!$B:$E,2)</f>
        <v>#N/A</v>
      </c>
      <c r="O442" t="e">
        <f>VLOOKUP($B442,'エントリー表（フィジーク）'!$B:$E,3)</f>
        <v>#N/A</v>
      </c>
      <c r="P442" t="e">
        <f>VLOOKUP($B442,'エントリー表（フィジーク）'!$B$3:$C$61,4)</f>
        <v>#N/A</v>
      </c>
      <c r="Q442">
        <f>VLOOKUP(M442,団体得点データ!B$3:C$42,2)</f>
        <v>8</v>
      </c>
    </row>
    <row r="443" spans="10:17" x14ac:dyDescent="0.55000000000000004">
      <c r="J443" s="1">
        <f t="shared" si="25"/>
        <v>0</v>
      </c>
      <c r="K443">
        <f t="shared" si="26"/>
        <v>0</v>
      </c>
      <c r="L443">
        <f t="shared" si="27"/>
        <v>10000</v>
      </c>
      <c r="M443">
        <f t="shared" si="28"/>
        <v>13</v>
      </c>
      <c r="N443" t="e">
        <f>VLOOKUP($B443,'エントリー表（フィジーク）'!$B:$E,2)</f>
        <v>#N/A</v>
      </c>
      <c r="O443" t="e">
        <f>VLOOKUP($B443,'エントリー表（フィジーク）'!$B:$E,3)</f>
        <v>#N/A</v>
      </c>
      <c r="P443" t="e">
        <f>VLOOKUP($B443,'エントリー表（フィジーク）'!$B$3:$C$61,4)</f>
        <v>#N/A</v>
      </c>
      <c r="Q443">
        <f>VLOOKUP(M443,団体得点データ!B$3:C$42,2)</f>
        <v>8</v>
      </c>
    </row>
    <row r="444" spans="10:17" x14ac:dyDescent="0.55000000000000004">
      <c r="J444" s="1">
        <f t="shared" si="25"/>
        <v>0</v>
      </c>
      <c r="K444">
        <f t="shared" si="26"/>
        <v>0</v>
      </c>
      <c r="L444">
        <f t="shared" si="27"/>
        <v>10000</v>
      </c>
      <c r="M444">
        <f t="shared" si="28"/>
        <v>13</v>
      </c>
      <c r="N444" t="e">
        <f>VLOOKUP($B444,'エントリー表（フィジーク）'!$B:$E,2)</f>
        <v>#N/A</v>
      </c>
      <c r="O444" t="e">
        <f>VLOOKUP($B444,'エントリー表（フィジーク）'!$B:$E,3)</f>
        <v>#N/A</v>
      </c>
      <c r="P444" t="e">
        <f>VLOOKUP($B444,'エントリー表（フィジーク）'!$B$3:$C$61,4)</f>
        <v>#N/A</v>
      </c>
      <c r="Q444">
        <f>VLOOKUP(M444,団体得点データ!B$3:C$42,2)</f>
        <v>8</v>
      </c>
    </row>
    <row r="445" spans="10:17" x14ac:dyDescent="0.55000000000000004">
      <c r="J445" s="1">
        <f t="shared" si="25"/>
        <v>0</v>
      </c>
      <c r="K445">
        <f t="shared" si="26"/>
        <v>0</v>
      </c>
      <c r="L445">
        <f t="shared" si="27"/>
        <v>10000</v>
      </c>
      <c r="M445">
        <f t="shared" si="28"/>
        <v>13</v>
      </c>
      <c r="N445" t="e">
        <f>VLOOKUP($B445,'エントリー表（フィジーク）'!$B:$E,2)</f>
        <v>#N/A</v>
      </c>
      <c r="O445" t="e">
        <f>VLOOKUP($B445,'エントリー表（フィジーク）'!$B:$E,3)</f>
        <v>#N/A</v>
      </c>
      <c r="P445" t="e">
        <f>VLOOKUP($B445,'エントリー表（フィジーク）'!$B$3:$C$61,4)</f>
        <v>#N/A</v>
      </c>
      <c r="Q445">
        <f>VLOOKUP(M445,団体得点データ!B$3:C$42,2)</f>
        <v>8</v>
      </c>
    </row>
    <row r="446" spans="10:17" x14ac:dyDescent="0.55000000000000004">
      <c r="J446" s="1">
        <f t="shared" si="25"/>
        <v>0</v>
      </c>
      <c r="K446">
        <f t="shared" si="26"/>
        <v>0</v>
      </c>
      <c r="L446">
        <f t="shared" si="27"/>
        <v>10000</v>
      </c>
      <c r="M446">
        <f t="shared" si="28"/>
        <v>13</v>
      </c>
      <c r="N446" t="e">
        <f>VLOOKUP($B446,'エントリー表（フィジーク）'!$B:$E,2)</f>
        <v>#N/A</v>
      </c>
      <c r="O446" t="e">
        <f>VLOOKUP($B446,'エントリー表（フィジーク）'!$B:$E,3)</f>
        <v>#N/A</v>
      </c>
      <c r="P446" t="e">
        <f>VLOOKUP($B446,'エントリー表（フィジーク）'!$B$3:$C$61,4)</f>
        <v>#N/A</v>
      </c>
      <c r="Q446">
        <f>VLOOKUP(M446,団体得点データ!B$3:C$42,2)</f>
        <v>8</v>
      </c>
    </row>
    <row r="447" spans="10:17" x14ac:dyDescent="0.55000000000000004">
      <c r="J447" s="1">
        <f t="shared" si="25"/>
        <v>0</v>
      </c>
      <c r="K447">
        <f t="shared" si="26"/>
        <v>0</v>
      </c>
      <c r="L447">
        <f t="shared" si="27"/>
        <v>10000</v>
      </c>
      <c r="M447">
        <f t="shared" si="28"/>
        <v>13</v>
      </c>
      <c r="N447" t="e">
        <f>VLOOKUP($B447,'エントリー表（フィジーク）'!$B:$E,2)</f>
        <v>#N/A</v>
      </c>
      <c r="O447" t="e">
        <f>VLOOKUP($B447,'エントリー表（フィジーク）'!$B:$E,3)</f>
        <v>#N/A</v>
      </c>
      <c r="P447" t="e">
        <f>VLOOKUP($B447,'エントリー表（フィジーク）'!$B$3:$C$61,4)</f>
        <v>#N/A</v>
      </c>
      <c r="Q447">
        <f>VLOOKUP(M447,団体得点データ!B$3:C$42,2)</f>
        <v>8</v>
      </c>
    </row>
    <row r="448" spans="10:17" x14ac:dyDescent="0.55000000000000004">
      <c r="J448" s="1">
        <f t="shared" si="25"/>
        <v>0</v>
      </c>
      <c r="K448">
        <f t="shared" si="26"/>
        <v>0</v>
      </c>
      <c r="L448">
        <f t="shared" si="27"/>
        <v>10000</v>
      </c>
      <c r="M448">
        <f t="shared" si="28"/>
        <v>13</v>
      </c>
      <c r="N448" t="e">
        <f>VLOOKUP($B448,'エントリー表（フィジーク）'!$B:$E,2)</f>
        <v>#N/A</v>
      </c>
      <c r="O448" t="e">
        <f>VLOOKUP($B448,'エントリー表（フィジーク）'!$B:$E,3)</f>
        <v>#N/A</v>
      </c>
      <c r="P448" t="e">
        <f>VLOOKUP($B448,'エントリー表（フィジーク）'!$B$3:$C$61,4)</f>
        <v>#N/A</v>
      </c>
      <c r="Q448">
        <f>VLOOKUP(M448,団体得点データ!B$3:C$42,2)</f>
        <v>8</v>
      </c>
    </row>
    <row r="449" spans="10:17" x14ac:dyDescent="0.55000000000000004">
      <c r="J449" s="1">
        <f t="shared" si="25"/>
        <v>0</v>
      </c>
      <c r="K449">
        <f t="shared" si="26"/>
        <v>0</v>
      </c>
      <c r="L449">
        <f t="shared" si="27"/>
        <v>10000</v>
      </c>
      <c r="M449">
        <f t="shared" si="28"/>
        <v>13</v>
      </c>
      <c r="N449" t="e">
        <f>VLOOKUP($B449,'エントリー表（フィジーク）'!$B:$E,2)</f>
        <v>#N/A</v>
      </c>
      <c r="O449" t="e">
        <f>VLOOKUP($B449,'エントリー表（フィジーク）'!$B:$E,3)</f>
        <v>#N/A</v>
      </c>
      <c r="P449" t="e">
        <f>VLOOKUP($B449,'エントリー表（フィジーク）'!$B$3:$C$61,4)</f>
        <v>#N/A</v>
      </c>
      <c r="Q449">
        <f>VLOOKUP(M449,団体得点データ!B$3:C$42,2)</f>
        <v>8</v>
      </c>
    </row>
    <row r="450" spans="10:17" x14ac:dyDescent="0.55000000000000004">
      <c r="J450" s="1">
        <f t="shared" si="25"/>
        <v>0</v>
      </c>
      <c r="K450">
        <f t="shared" si="26"/>
        <v>0</v>
      </c>
      <c r="L450">
        <f t="shared" si="27"/>
        <v>10000</v>
      </c>
      <c r="M450">
        <f t="shared" si="28"/>
        <v>13</v>
      </c>
      <c r="N450" t="e">
        <f>VLOOKUP($B450,'エントリー表（フィジーク）'!$B:$E,2)</f>
        <v>#N/A</v>
      </c>
      <c r="O450" t="e">
        <f>VLOOKUP($B450,'エントリー表（フィジーク）'!$B:$E,3)</f>
        <v>#N/A</v>
      </c>
      <c r="P450" t="e">
        <f>VLOOKUP($B450,'エントリー表（フィジーク）'!$B$3:$C$61,4)</f>
        <v>#N/A</v>
      </c>
      <c r="Q450">
        <f>VLOOKUP(M450,団体得点データ!B$3:C$42,2)</f>
        <v>8</v>
      </c>
    </row>
    <row r="451" spans="10:17" x14ac:dyDescent="0.55000000000000004">
      <c r="J451" s="1">
        <f t="shared" si="25"/>
        <v>0</v>
      </c>
      <c r="K451">
        <f t="shared" si="26"/>
        <v>0</v>
      </c>
      <c r="L451">
        <f t="shared" si="27"/>
        <v>10000</v>
      </c>
      <c r="M451">
        <f t="shared" si="28"/>
        <v>13</v>
      </c>
      <c r="N451" t="e">
        <f>VLOOKUP($B451,'エントリー表（フィジーク）'!$B:$E,2)</f>
        <v>#N/A</v>
      </c>
      <c r="O451" t="e">
        <f>VLOOKUP($B451,'エントリー表（フィジーク）'!$B:$E,3)</f>
        <v>#N/A</v>
      </c>
      <c r="P451" t="e">
        <f>VLOOKUP($B451,'エントリー表（フィジーク）'!$B$3:$C$61,4)</f>
        <v>#N/A</v>
      </c>
      <c r="Q451">
        <f>VLOOKUP(M451,団体得点データ!B$3:C$42,2)</f>
        <v>8</v>
      </c>
    </row>
    <row r="452" spans="10:17" x14ac:dyDescent="0.55000000000000004">
      <c r="J452" s="1">
        <f t="shared" si="25"/>
        <v>0</v>
      </c>
      <c r="K452">
        <f t="shared" si="26"/>
        <v>0</v>
      </c>
      <c r="L452">
        <f t="shared" si="27"/>
        <v>10000</v>
      </c>
      <c r="M452">
        <f t="shared" si="28"/>
        <v>13</v>
      </c>
      <c r="N452" t="e">
        <f>VLOOKUP($B452,'エントリー表（フィジーク）'!$B:$E,2)</f>
        <v>#N/A</v>
      </c>
      <c r="O452" t="e">
        <f>VLOOKUP($B452,'エントリー表（フィジーク）'!$B:$E,3)</f>
        <v>#N/A</v>
      </c>
      <c r="P452" t="e">
        <f>VLOOKUP($B452,'エントリー表（フィジーク）'!$B$3:$C$61,4)</f>
        <v>#N/A</v>
      </c>
      <c r="Q452">
        <f>VLOOKUP(M452,団体得点データ!B$3:C$42,2)</f>
        <v>8</v>
      </c>
    </row>
    <row r="453" spans="10:17" x14ac:dyDescent="0.55000000000000004">
      <c r="J453" s="1">
        <f t="shared" ref="J453:J476" si="29">SUM(C453:I453)-MIN(C453:I453)-MAX(C453:I453)</f>
        <v>0</v>
      </c>
      <c r="K453">
        <f t="shared" ref="K453:K476" si="30">SUM(C453:I453)</f>
        <v>0</v>
      </c>
      <c r="L453">
        <f t="shared" ref="L453:L476" si="31">IF(K453=0, 10000, J453+K453/1000)</f>
        <v>10000</v>
      </c>
      <c r="M453">
        <f t="shared" ref="M453:M476" si="32">_xlfn.RANK.EQ(L453, L$5:L$476, 1)</f>
        <v>13</v>
      </c>
      <c r="N453" t="e">
        <f>VLOOKUP($B453,'エントリー表（フィジーク）'!$B:$E,2)</f>
        <v>#N/A</v>
      </c>
      <c r="O453" t="e">
        <f>VLOOKUP($B453,'エントリー表（フィジーク）'!$B:$E,3)</f>
        <v>#N/A</v>
      </c>
      <c r="P453" t="e">
        <f>VLOOKUP($B453,'エントリー表（フィジーク）'!$B$3:$C$61,4)</f>
        <v>#N/A</v>
      </c>
      <c r="Q453">
        <f>VLOOKUP(M453,団体得点データ!B$3:C$42,2)</f>
        <v>8</v>
      </c>
    </row>
    <row r="454" spans="10:17" x14ac:dyDescent="0.55000000000000004">
      <c r="J454" s="1">
        <f t="shared" si="29"/>
        <v>0</v>
      </c>
      <c r="K454">
        <f t="shared" si="30"/>
        <v>0</v>
      </c>
      <c r="L454">
        <f t="shared" si="31"/>
        <v>10000</v>
      </c>
      <c r="M454">
        <f t="shared" si="32"/>
        <v>13</v>
      </c>
      <c r="N454" t="e">
        <f>VLOOKUP($B454,'エントリー表（フィジーク）'!$B:$E,2)</f>
        <v>#N/A</v>
      </c>
      <c r="O454" t="e">
        <f>VLOOKUP($B454,'エントリー表（フィジーク）'!$B:$E,3)</f>
        <v>#N/A</v>
      </c>
      <c r="P454" t="e">
        <f>VLOOKUP($B454,'エントリー表（フィジーク）'!$B$3:$C$61,4)</f>
        <v>#N/A</v>
      </c>
      <c r="Q454">
        <f>VLOOKUP(M454,団体得点データ!B$3:C$42,2)</f>
        <v>8</v>
      </c>
    </row>
    <row r="455" spans="10:17" x14ac:dyDescent="0.55000000000000004">
      <c r="J455" s="1">
        <f t="shared" si="29"/>
        <v>0</v>
      </c>
      <c r="K455">
        <f t="shared" si="30"/>
        <v>0</v>
      </c>
      <c r="L455">
        <f t="shared" si="31"/>
        <v>10000</v>
      </c>
      <c r="M455">
        <f t="shared" si="32"/>
        <v>13</v>
      </c>
      <c r="N455" t="e">
        <f>VLOOKUP($B455,'エントリー表（フィジーク）'!$B:$E,2)</f>
        <v>#N/A</v>
      </c>
      <c r="O455" t="e">
        <f>VLOOKUP($B455,'エントリー表（フィジーク）'!$B:$E,3)</f>
        <v>#N/A</v>
      </c>
      <c r="P455" t="e">
        <f>VLOOKUP($B455,'エントリー表（フィジーク）'!$B$3:$C$61,4)</f>
        <v>#N/A</v>
      </c>
      <c r="Q455">
        <f>VLOOKUP(M455,団体得点データ!B$3:C$42,2)</f>
        <v>8</v>
      </c>
    </row>
    <row r="456" spans="10:17" x14ac:dyDescent="0.55000000000000004">
      <c r="J456" s="1">
        <f t="shared" si="29"/>
        <v>0</v>
      </c>
      <c r="K456">
        <f t="shared" si="30"/>
        <v>0</v>
      </c>
      <c r="L456">
        <f t="shared" si="31"/>
        <v>10000</v>
      </c>
      <c r="M456">
        <f t="shared" si="32"/>
        <v>13</v>
      </c>
      <c r="N456" t="e">
        <f>VLOOKUP($B456,'エントリー表（フィジーク）'!$B:$E,2)</f>
        <v>#N/A</v>
      </c>
      <c r="O456" t="e">
        <f>VLOOKUP($B456,'エントリー表（フィジーク）'!$B:$E,3)</f>
        <v>#N/A</v>
      </c>
      <c r="P456" t="e">
        <f>VLOOKUP($B456,'エントリー表（フィジーク）'!$B$3:$C$61,4)</f>
        <v>#N/A</v>
      </c>
      <c r="Q456">
        <f>VLOOKUP(M456,団体得点データ!B$3:C$42,2)</f>
        <v>8</v>
      </c>
    </row>
    <row r="457" spans="10:17" x14ac:dyDescent="0.55000000000000004">
      <c r="J457" s="1">
        <f t="shared" si="29"/>
        <v>0</v>
      </c>
      <c r="K457">
        <f t="shared" si="30"/>
        <v>0</v>
      </c>
      <c r="L457">
        <f t="shared" si="31"/>
        <v>10000</v>
      </c>
      <c r="M457">
        <f t="shared" si="32"/>
        <v>13</v>
      </c>
      <c r="N457" t="e">
        <f>VLOOKUP($B457,'エントリー表（フィジーク）'!$B:$E,2)</f>
        <v>#N/A</v>
      </c>
      <c r="O457" t="e">
        <f>VLOOKUP($B457,'エントリー表（フィジーク）'!$B:$E,3)</f>
        <v>#N/A</v>
      </c>
      <c r="P457" t="e">
        <f>VLOOKUP($B457,'エントリー表（フィジーク）'!$B$3:$C$61,4)</f>
        <v>#N/A</v>
      </c>
      <c r="Q457">
        <f>VLOOKUP(M457,団体得点データ!B$3:C$42,2)</f>
        <v>8</v>
      </c>
    </row>
    <row r="458" spans="10:17" x14ac:dyDescent="0.55000000000000004">
      <c r="J458" s="1">
        <f t="shared" si="29"/>
        <v>0</v>
      </c>
      <c r="K458">
        <f t="shared" si="30"/>
        <v>0</v>
      </c>
      <c r="L458">
        <f t="shared" si="31"/>
        <v>10000</v>
      </c>
      <c r="M458">
        <f t="shared" si="32"/>
        <v>13</v>
      </c>
      <c r="N458" t="e">
        <f>VLOOKUP($B458,'エントリー表（フィジーク）'!$B:$E,2)</f>
        <v>#N/A</v>
      </c>
      <c r="O458" t="e">
        <f>VLOOKUP($B458,'エントリー表（フィジーク）'!$B:$E,3)</f>
        <v>#N/A</v>
      </c>
      <c r="P458" t="e">
        <f>VLOOKUP($B458,'エントリー表（フィジーク）'!$B$3:$C$61,4)</f>
        <v>#N/A</v>
      </c>
      <c r="Q458">
        <f>VLOOKUP(M458,団体得点データ!B$3:C$42,2)</f>
        <v>8</v>
      </c>
    </row>
    <row r="459" spans="10:17" x14ac:dyDescent="0.55000000000000004">
      <c r="J459" s="1">
        <f t="shared" si="29"/>
        <v>0</v>
      </c>
      <c r="K459">
        <f t="shared" si="30"/>
        <v>0</v>
      </c>
      <c r="L459">
        <f t="shared" si="31"/>
        <v>10000</v>
      </c>
      <c r="M459">
        <f t="shared" si="32"/>
        <v>13</v>
      </c>
      <c r="N459" t="e">
        <f>VLOOKUP($B459,'エントリー表（フィジーク）'!$B:$E,2)</f>
        <v>#N/A</v>
      </c>
      <c r="O459" t="e">
        <f>VLOOKUP($B459,'エントリー表（フィジーク）'!$B:$E,3)</f>
        <v>#N/A</v>
      </c>
      <c r="P459" t="e">
        <f>VLOOKUP($B459,'エントリー表（フィジーク）'!$B$3:$C$61,4)</f>
        <v>#N/A</v>
      </c>
      <c r="Q459">
        <f>VLOOKUP(M459,団体得点データ!B$3:C$42,2)</f>
        <v>8</v>
      </c>
    </row>
    <row r="460" spans="10:17" x14ac:dyDescent="0.55000000000000004">
      <c r="J460" s="1">
        <f t="shared" si="29"/>
        <v>0</v>
      </c>
      <c r="K460">
        <f t="shared" si="30"/>
        <v>0</v>
      </c>
      <c r="L460">
        <f t="shared" si="31"/>
        <v>10000</v>
      </c>
      <c r="M460">
        <f t="shared" si="32"/>
        <v>13</v>
      </c>
      <c r="N460" t="e">
        <f>VLOOKUP($B460,'エントリー表（フィジーク）'!$B:$E,2)</f>
        <v>#N/A</v>
      </c>
      <c r="O460" t="e">
        <f>VLOOKUP($B460,'エントリー表（フィジーク）'!$B:$E,3)</f>
        <v>#N/A</v>
      </c>
      <c r="P460" t="e">
        <f>VLOOKUP($B460,'エントリー表（フィジーク）'!$B$3:$C$61,4)</f>
        <v>#N/A</v>
      </c>
      <c r="Q460">
        <f>VLOOKUP(M460,団体得点データ!B$3:C$42,2)</f>
        <v>8</v>
      </c>
    </row>
    <row r="461" spans="10:17" x14ac:dyDescent="0.55000000000000004">
      <c r="J461" s="1">
        <f t="shared" si="29"/>
        <v>0</v>
      </c>
      <c r="K461">
        <f t="shared" si="30"/>
        <v>0</v>
      </c>
      <c r="L461">
        <f t="shared" si="31"/>
        <v>10000</v>
      </c>
      <c r="M461">
        <f t="shared" si="32"/>
        <v>13</v>
      </c>
      <c r="N461" t="e">
        <f>VLOOKUP($B461,'エントリー表（フィジーク）'!$B:$E,2)</f>
        <v>#N/A</v>
      </c>
      <c r="O461" t="e">
        <f>VLOOKUP($B461,'エントリー表（フィジーク）'!$B:$E,3)</f>
        <v>#N/A</v>
      </c>
      <c r="P461" t="e">
        <f>VLOOKUP($B461,'エントリー表（フィジーク）'!$B$3:$C$61,4)</f>
        <v>#N/A</v>
      </c>
      <c r="Q461">
        <f>VLOOKUP(M461,団体得点データ!B$3:C$42,2)</f>
        <v>8</v>
      </c>
    </row>
    <row r="462" spans="10:17" x14ac:dyDescent="0.55000000000000004">
      <c r="J462" s="1">
        <f t="shared" si="29"/>
        <v>0</v>
      </c>
      <c r="K462">
        <f t="shared" si="30"/>
        <v>0</v>
      </c>
      <c r="L462">
        <f t="shared" si="31"/>
        <v>10000</v>
      </c>
      <c r="M462">
        <f t="shared" si="32"/>
        <v>13</v>
      </c>
      <c r="N462" t="e">
        <f>VLOOKUP($B462,'エントリー表（フィジーク）'!$B:$E,2)</f>
        <v>#N/A</v>
      </c>
      <c r="O462" t="e">
        <f>VLOOKUP($B462,'エントリー表（フィジーク）'!$B:$E,3)</f>
        <v>#N/A</v>
      </c>
      <c r="P462" t="e">
        <f>VLOOKUP($B462,'エントリー表（フィジーク）'!$B$3:$C$61,4)</f>
        <v>#N/A</v>
      </c>
      <c r="Q462">
        <f>VLOOKUP(M462,団体得点データ!B$3:C$42,2)</f>
        <v>8</v>
      </c>
    </row>
    <row r="463" spans="10:17" x14ac:dyDescent="0.55000000000000004">
      <c r="J463" s="1">
        <f t="shared" si="29"/>
        <v>0</v>
      </c>
      <c r="K463">
        <f t="shared" si="30"/>
        <v>0</v>
      </c>
      <c r="L463">
        <f t="shared" si="31"/>
        <v>10000</v>
      </c>
      <c r="M463">
        <f t="shared" si="32"/>
        <v>13</v>
      </c>
      <c r="N463" t="e">
        <f>VLOOKUP($B463,'エントリー表（フィジーク）'!$B:$E,2)</f>
        <v>#N/A</v>
      </c>
      <c r="O463" t="e">
        <f>VLOOKUP($B463,'エントリー表（フィジーク）'!$B:$E,3)</f>
        <v>#N/A</v>
      </c>
      <c r="P463" t="e">
        <f>VLOOKUP($B463,'エントリー表（フィジーク）'!$B$3:$C$61,4)</f>
        <v>#N/A</v>
      </c>
      <c r="Q463">
        <f>VLOOKUP(M463,団体得点データ!B$3:C$42,2)</f>
        <v>8</v>
      </c>
    </row>
    <row r="464" spans="10:17" x14ac:dyDescent="0.55000000000000004">
      <c r="J464" s="1">
        <f t="shared" si="29"/>
        <v>0</v>
      </c>
      <c r="K464">
        <f t="shared" si="30"/>
        <v>0</v>
      </c>
      <c r="L464">
        <f t="shared" si="31"/>
        <v>10000</v>
      </c>
      <c r="M464">
        <f t="shared" si="32"/>
        <v>13</v>
      </c>
      <c r="N464" t="e">
        <f>VLOOKUP($B464,'エントリー表（フィジーク）'!$B:$E,2)</f>
        <v>#N/A</v>
      </c>
      <c r="O464" t="e">
        <f>VLOOKUP($B464,'エントリー表（フィジーク）'!$B:$E,3)</f>
        <v>#N/A</v>
      </c>
      <c r="P464" t="e">
        <f>VLOOKUP($B464,'エントリー表（フィジーク）'!$B$3:$C$61,4)</f>
        <v>#N/A</v>
      </c>
      <c r="Q464">
        <f>VLOOKUP(M464,団体得点データ!B$3:C$42,2)</f>
        <v>8</v>
      </c>
    </row>
    <row r="465" spans="10:17" x14ac:dyDescent="0.55000000000000004">
      <c r="J465" s="1">
        <f t="shared" si="29"/>
        <v>0</v>
      </c>
      <c r="K465">
        <f t="shared" si="30"/>
        <v>0</v>
      </c>
      <c r="L465">
        <f t="shared" si="31"/>
        <v>10000</v>
      </c>
      <c r="M465">
        <f t="shared" si="32"/>
        <v>13</v>
      </c>
      <c r="N465" t="e">
        <f>VLOOKUP($B465,'エントリー表（フィジーク）'!$B:$E,2)</f>
        <v>#N/A</v>
      </c>
      <c r="O465" t="e">
        <f>VLOOKUP($B465,'エントリー表（フィジーク）'!$B:$E,3)</f>
        <v>#N/A</v>
      </c>
      <c r="P465" t="e">
        <f>VLOOKUP($B465,'エントリー表（フィジーク）'!$B$3:$C$61,4)</f>
        <v>#N/A</v>
      </c>
      <c r="Q465">
        <f>VLOOKUP(M465,団体得点データ!B$3:C$42,2)</f>
        <v>8</v>
      </c>
    </row>
    <row r="466" spans="10:17" x14ac:dyDescent="0.55000000000000004">
      <c r="J466" s="1">
        <f t="shared" si="29"/>
        <v>0</v>
      </c>
      <c r="K466">
        <f t="shared" si="30"/>
        <v>0</v>
      </c>
      <c r="L466">
        <f t="shared" si="31"/>
        <v>10000</v>
      </c>
      <c r="M466">
        <f t="shared" si="32"/>
        <v>13</v>
      </c>
      <c r="N466" t="e">
        <f>VLOOKUP($B466,'エントリー表（フィジーク）'!$B:$E,2)</f>
        <v>#N/A</v>
      </c>
      <c r="O466" t="e">
        <f>VLOOKUP($B466,'エントリー表（フィジーク）'!$B:$E,3)</f>
        <v>#N/A</v>
      </c>
      <c r="P466" t="e">
        <f>VLOOKUP($B466,'エントリー表（フィジーク）'!$B$3:$C$61,4)</f>
        <v>#N/A</v>
      </c>
      <c r="Q466">
        <f>VLOOKUP(M466,団体得点データ!B$3:C$42,2)</f>
        <v>8</v>
      </c>
    </row>
    <row r="467" spans="10:17" x14ac:dyDescent="0.55000000000000004">
      <c r="J467" s="1">
        <f t="shared" si="29"/>
        <v>0</v>
      </c>
      <c r="K467">
        <f t="shared" si="30"/>
        <v>0</v>
      </c>
      <c r="L467">
        <f t="shared" si="31"/>
        <v>10000</v>
      </c>
      <c r="M467">
        <f t="shared" si="32"/>
        <v>13</v>
      </c>
      <c r="N467" t="e">
        <f>VLOOKUP($B467,'エントリー表（フィジーク）'!$B:$E,2)</f>
        <v>#N/A</v>
      </c>
      <c r="O467" t="e">
        <f>VLOOKUP($B467,'エントリー表（フィジーク）'!$B:$E,3)</f>
        <v>#N/A</v>
      </c>
      <c r="P467" t="e">
        <f>VLOOKUP($B467,'エントリー表（フィジーク）'!$B$3:$C$61,4)</f>
        <v>#N/A</v>
      </c>
      <c r="Q467">
        <f>VLOOKUP(M467,団体得点データ!B$3:C$42,2)</f>
        <v>8</v>
      </c>
    </row>
    <row r="468" spans="10:17" x14ac:dyDescent="0.55000000000000004">
      <c r="J468" s="1">
        <f t="shared" si="29"/>
        <v>0</v>
      </c>
      <c r="K468">
        <f t="shared" si="30"/>
        <v>0</v>
      </c>
      <c r="L468">
        <f t="shared" si="31"/>
        <v>10000</v>
      </c>
      <c r="M468">
        <f t="shared" si="32"/>
        <v>13</v>
      </c>
      <c r="N468" t="e">
        <f>VLOOKUP($B468,'エントリー表（フィジーク）'!$B:$E,2)</f>
        <v>#N/A</v>
      </c>
      <c r="O468" t="e">
        <f>VLOOKUP($B468,'エントリー表（フィジーク）'!$B:$E,3)</f>
        <v>#N/A</v>
      </c>
      <c r="P468" t="e">
        <f>VLOOKUP($B468,'エントリー表（フィジーク）'!$B$3:$C$61,4)</f>
        <v>#N/A</v>
      </c>
      <c r="Q468">
        <f>VLOOKUP(M468,団体得点データ!B$3:C$42,2)</f>
        <v>8</v>
      </c>
    </row>
    <row r="469" spans="10:17" x14ac:dyDescent="0.55000000000000004">
      <c r="J469" s="1">
        <f t="shared" si="29"/>
        <v>0</v>
      </c>
      <c r="K469">
        <f t="shared" si="30"/>
        <v>0</v>
      </c>
      <c r="L469">
        <f t="shared" si="31"/>
        <v>10000</v>
      </c>
      <c r="M469">
        <f t="shared" si="32"/>
        <v>13</v>
      </c>
      <c r="N469" t="e">
        <f>VLOOKUP($B469,'エントリー表（フィジーク）'!$B:$E,2)</f>
        <v>#N/A</v>
      </c>
      <c r="O469" t="e">
        <f>VLOOKUP($B469,'エントリー表（フィジーク）'!$B:$E,3)</f>
        <v>#N/A</v>
      </c>
      <c r="P469" t="e">
        <f>VLOOKUP($B469,'エントリー表（フィジーク）'!$B$3:$C$61,4)</f>
        <v>#N/A</v>
      </c>
      <c r="Q469">
        <f>VLOOKUP(M469,団体得点データ!B$3:C$42,2)</f>
        <v>8</v>
      </c>
    </row>
    <row r="470" spans="10:17" x14ac:dyDescent="0.55000000000000004">
      <c r="J470" s="1">
        <f t="shared" si="29"/>
        <v>0</v>
      </c>
      <c r="K470">
        <f t="shared" si="30"/>
        <v>0</v>
      </c>
      <c r="L470">
        <f t="shared" si="31"/>
        <v>10000</v>
      </c>
      <c r="M470">
        <f t="shared" si="32"/>
        <v>13</v>
      </c>
      <c r="N470" t="e">
        <f>VLOOKUP($B470,'エントリー表（フィジーク）'!$B:$E,2)</f>
        <v>#N/A</v>
      </c>
      <c r="O470" t="e">
        <f>VLOOKUP($B470,'エントリー表（フィジーク）'!$B:$E,3)</f>
        <v>#N/A</v>
      </c>
      <c r="P470" t="e">
        <f>VLOOKUP($B470,'エントリー表（フィジーク）'!$B$3:$C$61,4)</f>
        <v>#N/A</v>
      </c>
      <c r="Q470">
        <f>VLOOKUP(M470,団体得点データ!B$3:C$42,2)</f>
        <v>8</v>
      </c>
    </row>
    <row r="471" spans="10:17" x14ac:dyDescent="0.55000000000000004">
      <c r="J471" s="1">
        <f t="shared" si="29"/>
        <v>0</v>
      </c>
      <c r="K471">
        <f t="shared" si="30"/>
        <v>0</v>
      </c>
      <c r="L471">
        <f t="shared" si="31"/>
        <v>10000</v>
      </c>
      <c r="M471">
        <f t="shared" si="32"/>
        <v>13</v>
      </c>
      <c r="N471" t="e">
        <f>VLOOKUP($B471,'エントリー表（フィジーク）'!$B:$E,2)</f>
        <v>#N/A</v>
      </c>
      <c r="O471" t="e">
        <f>VLOOKUP($B471,'エントリー表（フィジーク）'!$B:$E,3)</f>
        <v>#N/A</v>
      </c>
      <c r="P471" t="e">
        <f>VLOOKUP($B471,'エントリー表（フィジーク）'!$B$3:$C$61,4)</f>
        <v>#N/A</v>
      </c>
      <c r="Q471">
        <f>VLOOKUP(M471,団体得点データ!B$3:C$42,2)</f>
        <v>8</v>
      </c>
    </row>
    <row r="472" spans="10:17" x14ac:dyDescent="0.55000000000000004">
      <c r="J472" s="1">
        <f t="shared" si="29"/>
        <v>0</v>
      </c>
      <c r="K472">
        <f t="shared" si="30"/>
        <v>0</v>
      </c>
      <c r="L472">
        <f t="shared" si="31"/>
        <v>10000</v>
      </c>
      <c r="M472">
        <f t="shared" si="32"/>
        <v>13</v>
      </c>
      <c r="N472" t="e">
        <f>VLOOKUP($B472,'エントリー表（フィジーク）'!$B:$E,2)</f>
        <v>#N/A</v>
      </c>
      <c r="O472" t="e">
        <f>VLOOKUP($B472,'エントリー表（フィジーク）'!$B:$E,3)</f>
        <v>#N/A</v>
      </c>
      <c r="P472" t="e">
        <f>VLOOKUP($B472,'エントリー表（フィジーク）'!$B$3:$C$61,4)</f>
        <v>#N/A</v>
      </c>
      <c r="Q472">
        <f>VLOOKUP(M472,団体得点データ!B$3:C$42,2)</f>
        <v>8</v>
      </c>
    </row>
    <row r="473" spans="10:17" x14ac:dyDescent="0.55000000000000004">
      <c r="J473" s="1">
        <f t="shared" si="29"/>
        <v>0</v>
      </c>
      <c r="K473">
        <f t="shared" si="30"/>
        <v>0</v>
      </c>
      <c r="L473">
        <f t="shared" si="31"/>
        <v>10000</v>
      </c>
      <c r="M473">
        <f t="shared" si="32"/>
        <v>13</v>
      </c>
      <c r="N473" t="e">
        <f>VLOOKUP($B473,'エントリー表（フィジーク）'!$B:$E,2)</f>
        <v>#N/A</v>
      </c>
      <c r="O473" t="e">
        <f>VLOOKUP($B473,'エントリー表（フィジーク）'!$B:$E,3)</f>
        <v>#N/A</v>
      </c>
      <c r="P473" t="e">
        <f>VLOOKUP($B473,'エントリー表（フィジーク）'!$B$3:$C$61,4)</f>
        <v>#N/A</v>
      </c>
      <c r="Q473">
        <f>VLOOKUP(M473,団体得点データ!B$3:C$42,2)</f>
        <v>8</v>
      </c>
    </row>
    <row r="474" spans="10:17" x14ac:dyDescent="0.55000000000000004">
      <c r="J474" s="1">
        <f t="shared" si="29"/>
        <v>0</v>
      </c>
      <c r="K474">
        <f t="shared" si="30"/>
        <v>0</v>
      </c>
      <c r="L474">
        <f t="shared" si="31"/>
        <v>10000</v>
      </c>
      <c r="M474">
        <f t="shared" si="32"/>
        <v>13</v>
      </c>
      <c r="N474" t="e">
        <f>VLOOKUP($B474,'エントリー表（フィジーク）'!$B:$E,2)</f>
        <v>#N/A</v>
      </c>
      <c r="O474" t="e">
        <f>VLOOKUP($B474,'エントリー表（フィジーク）'!$B:$E,3)</f>
        <v>#N/A</v>
      </c>
      <c r="P474" t="e">
        <f>VLOOKUP($B474,'エントリー表（フィジーク）'!$B$3:$C$61,4)</f>
        <v>#N/A</v>
      </c>
      <c r="Q474">
        <f>VLOOKUP(M474,団体得点データ!B$3:C$42,2)</f>
        <v>8</v>
      </c>
    </row>
    <row r="475" spans="10:17" x14ac:dyDescent="0.55000000000000004">
      <c r="J475" s="1">
        <f t="shared" si="29"/>
        <v>0</v>
      </c>
      <c r="K475">
        <f t="shared" si="30"/>
        <v>0</v>
      </c>
      <c r="L475">
        <f t="shared" si="31"/>
        <v>10000</v>
      </c>
      <c r="M475">
        <f t="shared" si="32"/>
        <v>13</v>
      </c>
      <c r="N475" t="e">
        <f>VLOOKUP($B475,'エントリー表（フィジーク）'!$B:$E,2)</f>
        <v>#N/A</v>
      </c>
      <c r="O475" t="e">
        <f>VLOOKUP($B475,'エントリー表（フィジーク）'!$B:$E,3)</f>
        <v>#N/A</v>
      </c>
      <c r="P475" t="e">
        <f>VLOOKUP($B475,'エントリー表（フィジーク）'!$B$3:$C$61,4)</f>
        <v>#N/A</v>
      </c>
      <c r="Q475">
        <f>VLOOKUP(M475,団体得点データ!B$3:C$42,2)</f>
        <v>8</v>
      </c>
    </row>
    <row r="476" spans="10:17" x14ac:dyDescent="0.55000000000000004">
      <c r="J476" s="1">
        <f t="shared" si="29"/>
        <v>0</v>
      </c>
      <c r="K476">
        <f t="shared" si="30"/>
        <v>0</v>
      </c>
      <c r="L476">
        <f t="shared" si="31"/>
        <v>10000</v>
      </c>
      <c r="M476">
        <f t="shared" si="32"/>
        <v>13</v>
      </c>
      <c r="N476" t="e">
        <f>VLOOKUP($B476,'エントリー表（フィジーク）'!$B:$E,2)</f>
        <v>#N/A</v>
      </c>
      <c r="O476" t="e">
        <f>VLOOKUP($B476,'エントリー表（フィジーク）'!$B:$E,3)</f>
        <v>#N/A</v>
      </c>
      <c r="P476" t="e">
        <f>VLOOKUP($B476,'エントリー表（フィジーク）'!$B$3:$C$61,4)</f>
        <v>#N/A</v>
      </c>
      <c r="Q476">
        <f>VLOOKUP(M476,団体得点データ!B$3:C$42,2)</f>
        <v>8</v>
      </c>
    </row>
  </sheetData>
  <mergeCells count="1">
    <mergeCell ref="C2:I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93FC-1D73-3D4D-B4A6-9375E8220DC2}">
  <dimension ref="A1:Q476"/>
  <sheetViews>
    <sheetView workbookViewId="0">
      <selection activeCell="M15" sqref="M15"/>
    </sheetView>
  </sheetViews>
  <sheetFormatPr defaultColWidth="8.83203125" defaultRowHeight="18" x14ac:dyDescent="0.55000000000000004"/>
  <cols>
    <col min="1" max="1" width="1.5" customWidth="1"/>
    <col min="2" max="2" width="12.5" customWidth="1"/>
    <col min="3" max="15" width="8.83203125" bestFit="1" customWidth="1"/>
    <col min="16" max="16" width="16.83203125" bestFit="1" customWidth="1"/>
  </cols>
  <sheetData>
    <row r="1" spans="1:17" x14ac:dyDescent="0.55000000000000004">
      <c r="A1" s="1"/>
      <c r="B1" s="13" t="s">
        <v>8</v>
      </c>
      <c r="C1" s="1"/>
      <c r="D1" s="1"/>
      <c r="E1" s="1"/>
      <c r="F1" s="1"/>
      <c r="G1" s="1"/>
      <c r="H1" s="1"/>
      <c r="I1" s="1"/>
      <c r="J1" s="1"/>
    </row>
    <row r="2" spans="1:17" x14ac:dyDescent="0.55000000000000004">
      <c r="A2" s="1"/>
      <c r="B2" s="6"/>
      <c r="C2" s="17" t="s">
        <v>9</v>
      </c>
      <c r="D2" s="17"/>
      <c r="E2" s="17"/>
      <c r="F2" s="17"/>
      <c r="G2" s="17"/>
      <c r="H2" s="17"/>
      <c r="I2" s="17"/>
      <c r="J2" s="6"/>
      <c r="K2" s="7"/>
      <c r="L2" s="7"/>
      <c r="M2" s="7"/>
      <c r="N2" s="7"/>
      <c r="O2" s="7"/>
      <c r="P2" s="7"/>
      <c r="Q2" s="7"/>
    </row>
    <row r="3" spans="1:17" x14ac:dyDescent="0.55000000000000004">
      <c r="A3" s="1"/>
      <c r="B3" s="6" t="s">
        <v>10</v>
      </c>
      <c r="C3" s="6" t="s">
        <v>11</v>
      </c>
      <c r="D3" s="6" t="s">
        <v>351</v>
      </c>
      <c r="E3" s="6" t="s">
        <v>353</v>
      </c>
      <c r="F3" s="6" t="s">
        <v>12</v>
      </c>
      <c r="G3" s="6" t="s">
        <v>13</v>
      </c>
      <c r="H3" s="6" t="s">
        <v>352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9</v>
      </c>
      <c r="N3" s="7" t="s">
        <v>18</v>
      </c>
      <c r="O3" s="7" t="s">
        <v>19</v>
      </c>
      <c r="P3" s="7" t="s">
        <v>20</v>
      </c>
      <c r="Q3" s="7" t="s">
        <v>21</v>
      </c>
    </row>
    <row r="4" spans="1:17" x14ac:dyDescent="0.55000000000000004">
      <c r="A4" s="1"/>
      <c r="B4" s="11" t="s">
        <v>22</v>
      </c>
      <c r="C4" s="11">
        <f t="shared" ref="C4:I4" si="0">SUM(C5:C1048576)</f>
        <v>55</v>
      </c>
      <c r="D4" s="11">
        <f t="shared" si="0"/>
        <v>55</v>
      </c>
      <c r="E4" s="11">
        <f t="shared" si="0"/>
        <v>55</v>
      </c>
      <c r="F4" s="11">
        <f t="shared" si="0"/>
        <v>55</v>
      </c>
      <c r="G4" s="11">
        <f t="shared" si="0"/>
        <v>55</v>
      </c>
      <c r="H4" s="11">
        <f t="shared" si="0"/>
        <v>55</v>
      </c>
      <c r="I4" s="11">
        <f t="shared" si="0"/>
        <v>55</v>
      </c>
      <c r="J4" s="11" t="s">
        <v>23</v>
      </c>
      <c r="K4" s="12"/>
      <c r="L4" s="12"/>
      <c r="M4" s="12"/>
      <c r="N4" s="12"/>
      <c r="O4" s="12"/>
      <c r="P4" s="12"/>
      <c r="Q4" s="12"/>
    </row>
    <row r="5" spans="1:17" x14ac:dyDescent="0.55000000000000004">
      <c r="A5" s="1"/>
      <c r="B5" s="1">
        <v>72</v>
      </c>
      <c r="C5" s="1">
        <v>9</v>
      </c>
      <c r="D5" s="1">
        <v>8</v>
      </c>
      <c r="E5" s="1">
        <v>9</v>
      </c>
      <c r="F5" s="1">
        <v>8</v>
      </c>
      <c r="G5" s="1">
        <v>9</v>
      </c>
      <c r="H5" s="1">
        <v>9</v>
      </c>
      <c r="I5" s="1">
        <v>10</v>
      </c>
      <c r="J5" s="1">
        <f t="shared" ref="J5:J68" si="1">SUM(C5:I5)-MIN(C5:I5)-MAX(C5:I5)</f>
        <v>44</v>
      </c>
      <c r="K5">
        <f t="shared" ref="K5:K68" si="2">SUM(C5:I5)</f>
        <v>62</v>
      </c>
      <c r="L5">
        <f t="shared" ref="L5:L68" si="3">IF(K5=0, 10000, J5+K5/1000)</f>
        <v>44.061999999999998</v>
      </c>
      <c r="M5">
        <f t="shared" ref="M5:M68" si="4">_xlfn.RANK.EQ(L5, L$5:L$476, 1)</f>
        <v>9</v>
      </c>
      <c r="N5" t="str">
        <f>VLOOKUP($B5,'エントリー表（フィジーク）'!$B:$E,2)</f>
        <v>日本体育大学</v>
      </c>
      <c r="O5" t="str">
        <f>VLOOKUP($B5,'エントリー表（フィジーク）'!$B:$E,3)</f>
        <v>田中悠太</v>
      </c>
      <c r="P5" t="str">
        <f>VLOOKUP($B5,'エントリー表（フィジーク）'!$B:$E,4)</f>
        <v>タナカユウタ</v>
      </c>
      <c r="Q5">
        <f>VLOOKUP(M5,団体得点データ!B$3:C$42,2)</f>
        <v>14</v>
      </c>
    </row>
    <row r="6" spans="1:17" x14ac:dyDescent="0.55000000000000004">
      <c r="A6" s="1"/>
      <c r="B6" s="1">
        <v>73</v>
      </c>
      <c r="C6" s="1">
        <v>2</v>
      </c>
      <c r="D6" s="1">
        <v>2</v>
      </c>
      <c r="E6" s="1">
        <v>3</v>
      </c>
      <c r="F6" s="1">
        <v>2</v>
      </c>
      <c r="G6" s="1">
        <v>3</v>
      </c>
      <c r="H6" s="1">
        <v>1</v>
      </c>
      <c r="I6" s="1">
        <v>3</v>
      </c>
      <c r="J6" s="1">
        <f t="shared" si="1"/>
        <v>12</v>
      </c>
      <c r="K6">
        <f t="shared" si="2"/>
        <v>16</v>
      </c>
      <c r="L6">
        <f t="shared" si="3"/>
        <v>12.016</v>
      </c>
      <c r="M6">
        <f t="shared" si="4"/>
        <v>1</v>
      </c>
      <c r="N6" t="str">
        <f>VLOOKUP($B6,'エントリー表（フィジーク）'!$B:$E,2)</f>
        <v>国際武道大学</v>
      </c>
      <c r="O6" t="str">
        <f>VLOOKUP($B6,'エントリー表（フィジーク）'!$B:$E,3)</f>
        <v>寺本優希</v>
      </c>
      <c r="P6" t="str">
        <f>VLOOKUP($B6,'エントリー表（フィジーク）'!$B:$E,4)</f>
        <v>テラモトユウキ</v>
      </c>
      <c r="Q6">
        <f>VLOOKUP(M6,団体得点データ!B$3:C$42,2)</f>
        <v>40</v>
      </c>
    </row>
    <row r="7" spans="1:17" x14ac:dyDescent="0.55000000000000004">
      <c r="A7" s="1"/>
      <c r="B7" s="1">
        <v>74</v>
      </c>
      <c r="C7" s="1">
        <v>4</v>
      </c>
      <c r="D7" s="1">
        <v>1</v>
      </c>
      <c r="E7" s="1">
        <v>4</v>
      </c>
      <c r="F7" s="1">
        <v>4</v>
      </c>
      <c r="G7" s="1">
        <v>4</v>
      </c>
      <c r="H7" s="1">
        <v>2</v>
      </c>
      <c r="I7" s="1">
        <v>4</v>
      </c>
      <c r="J7" s="1">
        <f t="shared" si="1"/>
        <v>18</v>
      </c>
      <c r="K7">
        <f t="shared" si="2"/>
        <v>23</v>
      </c>
      <c r="L7">
        <f t="shared" si="3"/>
        <v>18.023</v>
      </c>
      <c r="M7">
        <f t="shared" si="4"/>
        <v>4</v>
      </c>
      <c r="N7" t="str">
        <f>VLOOKUP($B7,'エントリー表（フィジーク）'!$B:$E,2)</f>
        <v>日本体育大学</v>
      </c>
      <c r="O7" t="str">
        <f>VLOOKUP($B7,'エントリー表（フィジーク）'!$B:$E,3)</f>
        <v>與川巧起</v>
      </c>
      <c r="P7" t="str">
        <f>VLOOKUP($B7,'エントリー表（フィジーク）'!$B:$E,4)</f>
        <v>ヨカワコウキ</v>
      </c>
      <c r="Q7">
        <f>VLOOKUP(M7,団体得点データ!B$3:C$42,2)</f>
        <v>28</v>
      </c>
    </row>
    <row r="8" spans="1:17" x14ac:dyDescent="0.55000000000000004">
      <c r="A8" s="1"/>
      <c r="B8" s="1">
        <v>78</v>
      </c>
      <c r="C8" s="1">
        <v>8</v>
      </c>
      <c r="D8" s="1">
        <v>6</v>
      </c>
      <c r="E8" s="1">
        <v>8</v>
      </c>
      <c r="F8" s="1">
        <v>6</v>
      </c>
      <c r="G8" s="1">
        <v>8</v>
      </c>
      <c r="H8" s="1">
        <v>8</v>
      </c>
      <c r="I8" s="1">
        <v>7</v>
      </c>
      <c r="J8" s="1">
        <f t="shared" si="1"/>
        <v>37</v>
      </c>
      <c r="K8">
        <f t="shared" si="2"/>
        <v>51</v>
      </c>
      <c r="L8">
        <f t="shared" si="3"/>
        <v>37.051000000000002</v>
      </c>
      <c r="M8">
        <f t="shared" si="4"/>
        <v>7</v>
      </c>
      <c r="N8" t="str">
        <f>VLOOKUP($B8,'エントリー表（フィジーク）'!$B:$E,2)</f>
        <v>拓殖大学</v>
      </c>
      <c r="O8" t="str">
        <f>VLOOKUP($B8,'エントリー表（フィジーク）'!$B:$E,3)</f>
        <v>飯泉 凱翔</v>
      </c>
      <c r="P8" t="str">
        <f>VLOOKUP($B8,'エントリー表（フィジーク）'!$B:$E,4)</f>
        <v>イイズミ ヨシト</v>
      </c>
      <c r="Q8">
        <f>VLOOKUP(M8,団体得点データ!B$3:C$42,2)</f>
        <v>19</v>
      </c>
    </row>
    <row r="9" spans="1:17" x14ac:dyDescent="0.55000000000000004">
      <c r="A9" s="1"/>
      <c r="B9" s="1">
        <v>83</v>
      </c>
      <c r="C9" s="1">
        <v>1</v>
      </c>
      <c r="D9" s="1">
        <v>3</v>
      </c>
      <c r="E9" s="1">
        <v>1</v>
      </c>
      <c r="F9" s="1">
        <v>3</v>
      </c>
      <c r="G9" s="1">
        <v>1</v>
      </c>
      <c r="H9" s="1">
        <v>4</v>
      </c>
      <c r="I9" s="1">
        <v>5</v>
      </c>
      <c r="J9" s="1">
        <f t="shared" si="1"/>
        <v>12</v>
      </c>
      <c r="K9">
        <f t="shared" si="2"/>
        <v>18</v>
      </c>
      <c r="L9">
        <f t="shared" si="3"/>
        <v>12.018000000000001</v>
      </c>
      <c r="M9">
        <f t="shared" si="4"/>
        <v>2</v>
      </c>
      <c r="N9" t="str">
        <f>VLOOKUP($B9,'エントリー表（フィジーク）'!$B:$E,2)</f>
        <v>東海大学</v>
      </c>
      <c r="O9" t="str">
        <f>VLOOKUP($B9,'エントリー表（フィジーク）'!$B:$E,3)</f>
        <v>秋元勇斗</v>
      </c>
      <c r="P9" t="str">
        <f>VLOOKUP($B9,'エントリー表（フィジーク）'!$B:$E,4)</f>
        <v>アキモトハヤト</v>
      </c>
      <c r="Q9">
        <f>VLOOKUP(M9,団体得点データ!B$3:C$42,2)</f>
        <v>36</v>
      </c>
    </row>
    <row r="10" spans="1:17" x14ac:dyDescent="0.55000000000000004">
      <c r="A10" s="1"/>
      <c r="B10" s="1">
        <v>84</v>
      </c>
      <c r="C10" s="1">
        <v>3</v>
      </c>
      <c r="D10" s="1">
        <v>4</v>
      </c>
      <c r="E10" s="1">
        <v>5</v>
      </c>
      <c r="F10" s="1">
        <v>5</v>
      </c>
      <c r="G10" s="1">
        <v>5</v>
      </c>
      <c r="H10" s="1">
        <v>3</v>
      </c>
      <c r="I10" s="1">
        <v>2</v>
      </c>
      <c r="J10" s="1">
        <f t="shared" si="1"/>
        <v>20</v>
      </c>
      <c r="K10">
        <f t="shared" si="2"/>
        <v>27</v>
      </c>
      <c r="L10">
        <f t="shared" si="3"/>
        <v>20.027000000000001</v>
      </c>
      <c r="M10">
        <f t="shared" si="4"/>
        <v>5</v>
      </c>
      <c r="N10" t="str">
        <f>VLOOKUP($B10,'エントリー表（フィジーク）'!$B:$E,2)</f>
        <v>白鴎大学</v>
      </c>
      <c r="O10" t="str">
        <f>VLOOKUP($B10,'エントリー表（フィジーク）'!$B:$E,3)</f>
        <v>大島康輔</v>
      </c>
      <c r="P10" t="str">
        <f>VLOOKUP($B10,'エントリー表（フィジーク）'!$B:$E,4)</f>
        <v>オオシマコウスケ</v>
      </c>
      <c r="Q10">
        <f>VLOOKUP(M10,団体得点データ!B$3:C$42,2)</f>
        <v>25</v>
      </c>
    </row>
    <row r="11" spans="1:17" x14ac:dyDescent="0.55000000000000004">
      <c r="A11" s="1"/>
      <c r="B11" s="1">
        <v>89</v>
      </c>
      <c r="C11" s="1">
        <v>10</v>
      </c>
      <c r="D11" s="1">
        <v>9</v>
      </c>
      <c r="E11" s="1">
        <v>7</v>
      </c>
      <c r="F11" s="1">
        <v>7</v>
      </c>
      <c r="G11" s="1">
        <v>7</v>
      </c>
      <c r="H11" s="1">
        <v>7</v>
      </c>
      <c r="I11" s="1">
        <v>9</v>
      </c>
      <c r="J11" s="1">
        <f t="shared" si="1"/>
        <v>39</v>
      </c>
      <c r="K11">
        <f t="shared" si="2"/>
        <v>56</v>
      </c>
      <c r="L11">
        <f t="shared" si="3"/>
        <v>39.055999999999997</v>
      </c>
      <c r="M11">
        <f t="shared" si="4"/>
        <v>8</v>
      </c>
      <c r="N11" t="str">
        <f>VLOOKUP($B11,'エントリー表（フィジーク）'!$B:$E,2)</f>
        <v>産業能率大学</v>
      </c>
      <c r="O11" t="str">
        <f>VLOOKUP($B11,'エントリー表（フィジーク）'!$B:$E,3)</f>
        <v>三科宏一朗</v>
      </c>
      <c r="P11" t="str">
        <f>VLOOKUP($B11,'エントリー表（フィジーク）'!$B:$E,4)</f>
        <v>ミシナコウイチロウ</v>
      </c>
      <c r="Q11">
        <f>VLOOKUP(M11,団体得点データ!B$3:C$42,2)</f>
        <v>16</v>
      </c>
    </row>
    <row r="12" spans="1:17" x14ac:dyDescent="0.55000000000000004">
      <c r="A12" s="1"/>
      <c r="B12" s="1">
        <v>91</v>
      </c>
      <c r="C12" s="1">
        <v>6</v>
      </c>
      <c r="D12" s="1">
        <v>7</v>
      </c>
      <c r="E12" s="1">
        <v>6</v>
      </c>
      <c r="F12" s="1">
        <v>9</v>
      </c>
      <c r="G12" s="1">
        <v>6</v>
      </c>
      <c r="H12" s="1">
        <v>6</v>
      </c>
      <c r="I12" s="1">
        <v>6</v>
      </c>
      <c r="J12" s="1">
        <f t="shared" si="1"/>
        <v>31</v>
      </c>
      <c r="K12">
        <f t="shared" si="2"/>
        <v>46</v>
      </c>
      <c r="L12">
        <f t="shared" si="3"/>
        <v>31.045999999999999</v>
      </c>
      <c r="M12">
        <f t="shared" si="4"/>
        <v>6</v>
      </c>
      <c r="N12" t="str">
        <f>VLOOKUP($B12,'エントリー表（フィジーク）'!$B:$E,2)</f>
        <v>東海大学</v>
      </c>
      <c r="O12" t="str">
        <f>VLOOKUP($B12,'エントリー表（フィジーク）'!$B:$E,3)</f>
        <v>新垣日向</v>
      </c>
      <c r="P12" t="str">
        <f>VLOOKUP($B12,'エントリー表（フィジーク）'!$B:$E,4)</f>
        <v>アラカキヒュウガ</v>
      </c>
      <c r="Q12">
        <f>VLOOKUP(M12,団体得点データ!B$3:C$42,2)</f>
        <v>22</v>
      </c>
    </row>
    <row r="13" spans="1:17" x14ac:dyDescent="0.55000000000000004">
      <c r="A13" s="1"/>
      <c r="B13" s="1">
        <v>95</v>
      </c>
      <c r="C13" s="1">
        <v>5</v>
      </c>
      <c r="D13" s="1">
        <v>5</v>
      </c>
      <c r="E13" s="1">
        <v>2</v>
      </c>
      <c r="F13" s="1">
        <v>1</v>
      </c>
      <c r="G13" s="1">
        <v>2</v>
      </c>
      <c r="H13" s="1">
        <v>5</v>
      </c>
      <c r="I13" s="1">
        <v>1</v>
      </c>
      <c r="J13" s="1">
        <f t="shared" si="1"/>
        <v>15</v>
      </c>
      <c r="K13">
        <f t="shared" si="2"/>
        <v>21</v>
      </c>
      <c r="L13">
        <f t="shared" si="3"/>
        <v>15.021000000000001</v>
      </c>
      <c r="M13">
        <f t="shared" si="4"/>
        <v>3</v>
      </c>
      <c r="N13" t="str">
        <f>VLOOKUP($B13,'エントリー表（フィジーク）'!$B:$E,2)</f>
        <v>東海大学</v>
      </c>
      <c r="O13" t="str">
        <f>VLOOKUP($B13,'エントリー表（フィジーク）'!$B:$E,3)</f>
        <v>古屋凜太朗</v>
      </c>
      <c r="P13" t="str">
        <f>VLOOKUP($B13,'エントリー表（フィジーク）'!$B:$E,4)</f>
        <v>フルヤリンタロウ</v>
      </c>
      <c r="Q13">
        <f>VLOOKUP(M13,団体得点データ!B$3:C$42,2)</f>
        <v>32</v>
      </c>
    </row>
    <row r="14" spans="1:17" x14ac:dyDescent="0.55000000000000004">
      <c r="A14" s="1"/>
      <c r="B14" s="1">
        <v>96</v>
      </c>
      <c r="C14" s="1">
        <v>7</v>
      </c>
      <c r="D14" s="1">
        <v>10</v>
      </c>
      <c r="E14" s="1">
        <v>10</v>
      </c>
      <c r="F14" s="1">
        <v>10</v>
      </c>
      <c r="G14" s="1">
        <v>10</v>
      </c>
      <c r="H14" s="1">
        <v>10</v>
      </c>
      <c r="I14" s="1">
        <v>8</v>
      </c>
      <c r="J14" s="1">
        <f t="shared" si="1"/>
        <v>48</v>
      </c>
      <c r="K14">
        <f t="shared" si="2"/>
        <v>65</v>
      </c>
      <c r="L14">
        <f t="shared" si="3"/>
        <v>48.064999999999998</v>
      </c>
      <c r="M14">
        <f t="shared" si="4"/>
        <v>10</v>
      </c>
      <c r="N14" t="str">
        <f>VLOOKUP($B14,'エントリー表（フィジーク）'!$B:$E,2)</f>
        <v>白鷗大学</v>
      </c>
      <c r="O14" t="str">
        <f>VLOOKUP($B14,'エントリー表（フィジーク）'!$B:$E,3)</f>
        <v>山田海希</v>
      </c>
      <c r="P14" t="str">
        <f>VLOOKUP($B14,'エントリー表（フィジーク）'!$B:$E,4)</f>
        <v>ヤマダカイキ</v>
      </c>
      <c r="Q14">
        <f>VLOOKUP(M14,団体得点データ!B$3:C$42,2)</f>
        <v>12</v>
      </c>
    </row>
    <row r="15" spans="1:17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>
        <f t="shared" si="2"/>
        <v>0</v>
      </c>
      <c r="L15">
        <f t="shared" si="3"/>
        <v>10000</v>
      </c>
      <c r="M15">
        <f t="shared" si="4"/>
        <v>11</v>
      </c>
      <c r="N15" t="e">
        <f>VLOOKUP($B15,'エントリー表（フィジーク）'!$B:$E,2)</f>
        <v>#N/A</v>
      </c>
      <c r="O15" t="e">
        <f>VLOOKUP($B15,'エントリー表（フィジーク）'!$B:$E,3)</f>
        <v>#N/A</v>
      </c>
      <c r="P15" t="e">
        <f>VLOOKUP($B15,'エントリー表（フィジーク）'!$B$3:$C$61,4)</f>
        <v>#N/A</v>
      </c>
      <c r="Q15">
        <f>VLOOKUP(M15,団体得点データ!B$3:C$42,2)</f>
        <v>10</v>
      </c>
    </row>
    <row r="16" spans="1:17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>
        <f t="shared" si="1"/>
        <v>0</v>
      </c>
      <c r="K16">
        <f t="shared" si="2"/>
        <v>0</v>
      </c>
      <c r="L16">
        <f t="shared" si="3"/>
        <v>10000</v>
      </c>
      <c r="M16">
        <f t="shared" si="4"/>
        <v>11</v>
      </c>
      <c r="N16" t="e">
        <f>VLOOKUP($B16,'エントリー表（フィジーク）'!$B:$E,2)</f>
        <v>#N/A</v>
      </c>
      <c r="O16" t="e">
        <f>VLOOKUP($B16,'エントリー表（フィジーク）'!$B:$E,3)</f>
        <v>#N/A</v>
      </c>
      <c r="P16" t="e">
        <f>VLOOKUP($B16,'エントリー表（フィジーク）'!$B$3:$C$61,4)</f>
        <v>#N/A</v>
      </c>
      <c r="Q16">
        <f>VLOOKUP(M16,団体得点データ!B$3:C$42,2)</f>
        <v>10</v>
      </c>
    </row>
    <row r="17" spans="1:17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>
        <f t="shared" si="2"/>
        <v>0</v>
      </c>
      <c r="L17">
        <f t="shared" si="3"/>
        <v>10000</v>
      </c>
      <c r="M17">
        <f t="shared" si="4"/>
        <v>11</v>
      </c>
      <c r="N17" t="e">
        <f>VLOOKUP($B17,'エントリー表（フィジーク）'!$B:$E,2)</f>
        <v>#N/A</v>
      </c>
      <c r="O17" t="e">
        <f>VLOOKUP($B17,'エントリー表（フィジーク）'!$B:$E,3)</f>
        <v>#N/A</v>
      </c>
      <c r="P17" t="e">
        <f>VLOOKUP($B17,'エントリー表（フィジーク）'!$B$3:$C$61,4)</f>
        <v>#N/A</v>
      </c>
      <c r="Q17">
        <f>VLOOKUP(M17,団体得点データ!B$3:C$42,2)</f>
        <v>10</v>
      </c>
    </row>
    <row r="18" spans="1:17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>
        <f t="shared" si="2"/>
        <v>0</v>
      </c>
      <c r="L18">
        <f t="shared" si="3"/>
        <v>10000</v>
      </c>
      <c r="M18">
        <f t="shared" si="4"/>
        <v>11</v>
      </c>
      <c r="N18" t="e">
        <f>VLOOKUP($B18,'エントリー表（フィジーク）'!$B:$E,2)</f>
        <v>#N/A</v>
      </c>
      <c r="O18" t="e">
        <f>VLOOKUP($B18,'エントリー表（フィジーク）'!$B:$E,3)</f>
        <v>#N/A</v>
      </c>
      <c r="P18" t="e">
        <f>VLOOKUP($B18,'エントリー表（フィジーク）'!$B$3:$C$61,4)</f>
        <v>#N/A</v>
      </c>
      <c r="Q18">
        <f>VLOOKUP(M18,団体得点データ!B$3:C$42,2)</f>
        <v>10</v>
      </c>
    </row>
    <row r="19" spans="1:17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>
        <f t="shared" si="2"/>
        <v>0</v>
      </c>
      <c r="L19">
        <f t="shared" si="3"/>
        <v>10000</v>
      </c>
      <c r="M19">
        <f t="shared" si="4"/>
        <v>11</v>
      </c>
      <c r="N19" t="e">
        <f>VLOOKUP($B19,'エントリー表（フィジーク）'!$B:$E,2)</f>
        <v>#N/A</v>
      </c>
      <c r="O19" t="e">
        <f>VLOOKUP($B19,'エントリー表（フィジーク）'!$B:$E,3)</f>
        <v>#N/A</v>
      </c>
      <c r="P19" t="e">
        <f>VLOOKUP($B19,'エントリー表（フィジーク）'!$B$3:$C$61,4)</f>
        <v>#N/A</v>
      </c>
      <c r="Q19">
        <f>VLOOKUP(M19,団体得点データ!B$3:C$42,2)</f>
        <v>10</v>
      </c>
    </row>
    <row r="20" spans="1:17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>
        <f t="shared" si="2"/>
        <v>0</v>
      </c>
      <c r="L20">
        <f t="shared" si="3"/>
        <v>10000</v>
      </c>
      <c r="M20">
        <f t="shared" si="4"/>
        <v>11</v>
      </c>
      <c r="N20" t="e">
        <f>VLOOKUP($B20,'エントリー表（フィジーク）'!$B:$E,2)</f>
        <v>#N/A</v>
      </c>
      <c r="O20" t="e">
        <f>VLOOKUP($B20,'エントリー表（フィジーク）'!$B:$E,3)</f>
        <v>#N/A</v>
      </c>
      <c r="P20" t="e">
        <f>VLOOKUP($B20,'エントリー表（フィジーク）'!$B$3:$C$61,4)</f>
        <v>#N/A</v>
      </c>
      <c r="Q20">
        <f>VLOOKUP(M20,団体得点データ!B$3:C$42,2)</f>
        <v>10</v>
      </c>
    </row>
    <row r="21" spans="1:17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>
        <f t="shared" si="2"/>
        <v>0</v>
      </c>
      <c r="L21">
        <f t="shared" si="3"/>
        <v>10000</v>
      </c>
      <c r="M21">
        <f t="shared" si="4"/>
        <v>11</v>
      </c>
      <c r="N21" t="e">
        <f>VLOOKUP($B21,'エントリー表（フィジーク）'!$B:$E,2)</f>
        <v>#N/A</v>
      </c>
      <c r="O21" t="e">
        <f>VLOOKUP($B21,'エントリー表（フィジーク）'!$B:$E,3)</f>
        <v>#N/A</v>
      </c>
      <c r="P21" t="e">
        <f>VLOOKUP($B21,'エントリー表（フィジーク）'!$B$3:$C$61,4)</f>
        <v>#N/A</v>
      </c>
      <c r="Q21">
        <f>VLOOKUP(M21,団体得点データ!B$3:C$42,2)</f>
        <v>10</v>
      </c>
    </row>
    <row r="22" spans="1:17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>
        <f t="shared" si="2"/>
        <v>0</v>
      </c>
      <c r="L22">
        <f t="shared" si="3"/>
        <v>10000</v>
      </c>
      <c r="M22">
        <f t="shared" si="4"/>
        <v>11</v>
      </c>
      <c r="N22" t="e">
        <f>VLOOKUP($B22,'エントリー表（フィジーク）'!$B:$E,2)</f>
        <v>#N/A</v>
      </c>
      <c r="O22" t="e">
        <f>VLOOKUP($B22,'エントリー表（フィジーク）'!$B:$E,3)</f>
        <v>#N/A</v>
      </c>
      <c r="P22" t="e">
        <f>VLOOKUP($B22,'エントリー表（フィジーク）'!$B$3:$C$61,4)</f>
        <v>#N/A</v>
      </c>
      <c r="Q22">
        <f>VLOOKUP(M22,団体得点データ!B$3:C$42,2)</f>
        <v>10</v>
      </c>
    </row>
    <row r="23" spans="1:17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>
        <f t="shared" si="2"/>
        <v>0</v>
      </c>
      <c r="L23">
        <f t="shared" si="3"/>
        <v>10000</v>
      </c>
      <c r="M23">
        <f t="shared" si="4"/>
        <v>11</v>
      </c>
      <c r="N23" t="e">
        <f>VLOOKUP($B23,'エントリー表（フィジーク）'!$B:$E,2)</f>
        <v>#N/A</v>
      </c>
      <c r="O23" t="e">
        <f>VLOOKUP($B23,'エントリー表（フィジーク）'!$B:$E,3)</f>
        <v>#N/A</v>
      </c>
      <c r="P23" t="e">
        <f>VLOOKUP($B23,'エントリー表（フィジーク）'!$B$3:$C$61,4)</f>
        <v>#N/A</v>
      </c>
      <c r="Q23">
        <f>VLOOKUP(M23,団体得点データ!B$3:C$42,2)</f>
        <v>10</v>
      </c>
    </row>
    <row r="24" spans="1:17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>
        <f t="shared" si="2"/>
        <v>0</v>
      </c>
      <c r="L24">
        <f t="shared" si="3"/>
        <v>10000</v>
      </c>
      <c r="M24">
        <f t="shared" si="4"/>
        <v>11</v>
      </c>
      <c r="N24" t="e">
        <f>VLOOKUP($B24,'エントリー表（フィジーク）'!$B:$E,2)</f>
        <v>#N/A</v>
      </c>
      <c r="O24" t="e">
        <f>VLOOKUP($B24,'エントリー表（フィジーク）'!$B:$E,3)</f>
        <v>#N/A</v>
      </c>
      <c r="P24" t="e">
        <f>VLOOKUP($B24,'エントリー表（フィジーク）'!$B$3:$C$61,4)</f>
        <v>#N/A</v>
      </c>
      <c r="Q24">
        <f>VLOOKUP(M24,団体得点データ!B$3:C$42,2)</f>
        <v>10</v>
      </c>
    </row>
    <row r="25" spans="1:17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>
        <f t="shared" si="1"/>
        <v>0</v>
      </c>
      <c r="K25">
        <f t="shared" si="2"/>
        <v>0</v>
      </c>
      <c r="L25">
        <f t="shared" si="3"/>
        <v>10000</v>
      </c>
      <c r="M25">
        <f t="shared" si="4"/>
        <v>11</v>
      </c>
      <c r="N25" t="e">
        <f>VLOOKUP($B25,'エントリー表（フィジーク）'!$B:$E,2)</f>
        <v>#N/A</v>
      </c>
      <c r="O25" t="e">
        <f>VLOOKUP($B25,'エントリー表（フィジーク）'!$B:$E,3)</f>
        <v>#N/A</v>
      </c>
      <c r="P25" t="e">
        <f>VLOOKUP($B25,'エントリー表（フィジーク）'!$B$3:$C$61,4)</f>
        <v>#N/A</v>
      </c>
      <c r="Q25">
        <f>VLOOKUP(M25,団体得点データ!B$3:C$42,2)</f>
        <v>10</v>
      </c>
    </row>
    <row r="26" spans="1:17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>
        <f t="shared" si="1"/>
        <v>0</v>
      </c>
      <c r="K26">
        <f t="shared" si="2"/>
        <v>0</v>
      </c>
      <c r="L26">
        <f t="shared" si="3"/>
        <v>10000</v>
      </c>
      <c r="M26">
        <f t="shared" si="4"/>
        <v>11</v>
      </c>
      <c r="N26" t="e">
        <f>VLOOKUP($B26,'エントリー表（フィジーク）'!$B:$E,2)</f>
        <v>#N/A</v>
      </c>
      <c r="O26" t="e">
        <f>VLOOKUP($B26,'エントリー表（フィジーク）'!$B:$E,3)</f>
        <v>#N/A</v>
      </c>
      <c r="P26" t="e">
        <f>VLOOKUP($B26,'エントリー表（フィジーク）'!$B$3:$C$61,4)</f>
        <v>#N/A</v>
      </c>
      <c r="Q26">
        <f>VLOOKUP(M26,団体得点データ!B$3:C$42,2)</f>
        <v>10</v>
      </c>
    </row>
    <row r="27" spans="1:17" x14ac:dyDescent="0.55000000000000004">
      <c r="B27" s="1"/>
      <c r="J27" s="1">
        <f t="shared" si="1"/>
        <v>0</v>
      </c>
      <c r="K27">
        <f t="shared" si="2"/>
        <v>0</v>
      </c>
      <c r="L27">
        <f t="shared" si="3"/>
        <v>10000</v>
      </c>
      <c r="M27">
        <f t="shared" si="4"/>
        <v>11</v>
      </c>
      <c r="N27" t="e">
        <f>VLOOKUP($B27,'エントリー表（フィジーク）'!$B:$E,2)</f>
        <v>#N/A</v>
      </c>
      <c r="O27" t="e">
        <f>VLOOKUP($B27,'エントリー表（フィジーク）'!$B:$E,3)</f>
        <v>#N/A</v>
      </c>
      <c r="P27" t="e">
        <f>VLOOKUP($B27,'エントリー表（フィジーク）'!$B$3:$C$61,4)</f>
        <v>#N/A</v>
      </c>
      <c r="Q27">
        <f>VLOOKUP(M27,団体得点データ!B$3:C$42,2)</f>
        <v>10</v>
      </c>
    </row>
    <row r="28" spans="1:17" x14ac:dyDescent="0.55000000000000004">
      <c r="B28" s="1"/>
      <c r="J28" s="1">
        <f t="shared" si="1"/>
        <v>0</v>
      </c>
      <c r="K28">
        <f t="shared" si="2"/>
        <v>0</v>
      </c>
      <c r="L28">
        <f t="shared" si="3"/>
        <v>10000</v>
      </c>
      <c r="M28">
        <f t="shared" si="4"/>
        <v>11</v>
      </c>
      <c r="N28" t="e">
        <f>VLOOKUP($B28,'エントリー表（フィジーク）'!$B:$E,2)</f>
        <v>#N/A</v>
      </c>
      <c r="O28" t="e">
        <f>VLOOKUP($B28,'エントリー表（フィジーク）'!$B:$E,3)</f>
        <v>#N/A</v>
      </c>
      <c r="P28" t="e">
        <f>VLOOKUP($B28,'エントリー表（フィジーク）'!$B$3:$C$61,4)</f>
        <v>#N/A</v>
      </c>
      <c r="Q28">
        <f>VLOOKUP(M28,団体得点データ!B$3:C$42,2)</f>
        <v>10</v>
      </c>
    </row>
    <row r="29" spans="1:17" x14ac:dyDescent="0.55000000000000004">
      <c r="B29" s="1"/>
      <c r="J29" s="1">
        <f t="shared" si="1"/>
        <v>0</v>
      </c>
      <c r="K29">
        <f t="shared" si="2"/>
        <v>0</v>
      </c>
      <c r="L29">
        <f t="shared" si="3"/>
        <v>10000</v>
      </c>
      <c r="M29">
        <f t="shared" si="4"/>
        <v>11</v>
      </c>
      <c r="N29" t="e">
        <f>VLOOKUP($B29,'エントリー表（フィジーク）'!$B:$E,2)</f>
        <v>#N/A</v>
      </c>
      <c r="O29" t="e">
        <f>VLOOKUP($B29,'エントリー表（フィジーク）'!$B:$E,3)</f>
        <v>#N/A</v>
      </c>
      <c r="P29" t="e">
        <f>VLOOKUP($B29,'エントリー表（フィジーク）'!$B$3:$C$61,4)</f>
        <v>#N/A</v>
      </c>
      <c r="Q29">
        <f>VLOOKUP(M29,団体得点データ!B$3:C$42,2)</f>
        <v>10</v>
      </c>
    </row>
    <row r="30" spans="1:17" x14ac:dyDescent="0.55000000000000004">
      <c r="B30" s="1"/>
      <c r="J30" s="1">
        <f t="shared" si="1"/>
        <v>0</v>
      </c>
      <c r="K30">
        <f t="shared" si="2"/>
        <v>0</v>
      </c>
      <c r="L30">
        <f t="shared" si="3"/>
        <v>10000</v>
      </c>
      <c r="M30">
        <f t="shared" si="4"/>
        <v>11</v>
      </c>
      <c r="N30" t="e">
        <f>VLOOKUP($B30,'エントリー表（フィジーク）'!$B:$E,2)</f>
        <v>#N/A</v>
      </c>
      <c r="O30" t="e">
        <f>VLOOKUP($B30,'エントリー表（フィジーク）'!$B:$E,3)</f>
        <v>#N/A</v>
      </c>
      <c r="P30" t="e">
        <f>VLOOKUP($B30,'エントリー表（フィジーク）'!$B$3:$C$61,4)</f>
        <v>#N/A</v>
      </c>
      <c r="Q30">
        <f>VLOOKUP(M30,団体得点データ!B$3:C$42,2)</f>
        <v>10</v>
      </c>
    </row>
    <row r="31" spans="1:17" x14ac:dyDescent="0.55000000000000004">
      <c r="B31" s="1"/>
      <c r="J31" s="1">
        <f t="shared" si="1"/>
        <v>0</v>
      </c>
      <c r="K31">
        <f t="shared" si="2"/>
        <v>0</v>
      </c>
      <c r="L31">
        <f t="shared" si="3"/>
        <v>10000</v>
      </c>
      <c r="M31">
        <f t="shared" si="4"/>
        <v>11</v>
      </c>
      <c r="N31" t="e">
        <f>VLOOKUP($B31,'エントリー表（フィジーク）'!$B:$E,2)</f>
        <v>#N/A</v>
      </c>
      <c r="O31" t="e">
        <f>VLOOKUP($B31,'エントリー表（フィジーク）'!$B:$E,3)</f>
        <v>#N/A</v>
      </c>
      <c r="P31" t="e">
        <f>VLOOKUP($B31,'エントリー表（フィジーク）'!$B$3:$C$61,4)</f>
        <v>#N/A</v>
      </c>
      <c r="Q31">
        <f>VLOOKUP(M31,団体得点データ!B$3:C$42,2)</f>
        <v>10</v>
      </c>
    </row>
    <row r="32" spans="1:17" x14ac:dyDescent="0.55000000000000004">
      <c r="B32" s="1"/>
      <c r="J32" s="1">
        <f t="shared" si="1"/>
        <v>0</v>
      </c>
      <c r="K32">
        <f t="shared" si="2"/>
        <v>0</v>
      </c>
      <c r="L32">
        <f t="shared" si="3"/>
        <v>10000</v>
      </c>
      <c r="M32">
        <f t="shared" si="4"/>
        <v>11</v>
      </c>
      <c r="N32" t="e">
        <f>VLOOKUP($B32,'エントリー表（フィジーク）'!$B:$E,2)</f>
        <v>#N/A</v>
      </c>
      <c r="O32" t="e">
        <f>VLOOKUP($B32,'エントリー表（フィジーク）'!$B:$E,3)</f>
        <v>#N/A</v>
      </c>
      <c r="P32" t="e">
        <f>VLOOKUP($B32,'エントリー表（フィジーク）'!$B$3:$C$61,4)</f>
        <v>#N/A</v>
      </c>
      <c r="Q32">
        <f>VLOOKUP(M32,団体得点データ!B$3:C$42,2)</f>
        <v>10</v>
      </c>
    </row>
    <row r="33" spans="2:17" x14ac:dyDescent="0.55000000000000004">
      <c r="B33" s="1"/>
      <c r="J33" s="1">
        <f t="shared" si="1"/>
        <v>0</v>
      </c>
      <c r="K33">
        <f t="shared" si="2"/>
        <v>0</v>
      </c>
      <c r="L33">
        <f t="shared" si="3"/>
        <v>10000</v>
      </c>
      <c r="M33">
        <f t="shared" si="4"/>
        <v>11</v>
      </c>
      <c r="N33" t="e">
        <f>VLOOKUP($B33,'エントリー表（フィジーク）'!$B:$E,2)</f>
        <v>#N/A</v>
      </c>
      <c r="O33" t="e">
        <f>VLOOKUP($B33,'エントリー表（フィジーク）'!$B:$E,3)</f>
        <v>#N/A</v>
      </c>
      <c r="P33" t="e">
        <f>VLOOKUP($B33,'エントリー表（フィジーク）'!$B$3:$C$61,4)</f>
        <v>#N/A</v>
      </c>
      <c r="Q33">
        <f>VLOOKUP(M33,団体得点データ!B$3:C$42,2)</f>
        <v>10</v>
      </c>
    </row>
    <row r="34" spans="2:17" x14ac:dyDescent="0.55000000000000004">
      <c r="B34" s="1"/>
      <c r="J34" s="1">
        <f t="shared" si="1"/>
        <v>0</v>
      </c>
      <c r="K34">
        <f t="shared" si="2"/>
        <v>0</v>
      </c>
      <c r="L34">
        <f t="shared" si="3"/>
        <v>10000</v>
      </c>
      <c r="M34">
        <f t="shared" si="4"/>
        <v>11</v>
      </c>
      <c r="N34" t="e">
        <f>VLOOKUP($B34,'エントリー表（フィジーク）'!$B:$E,2)</f>
        <v>#N/A</v>
      </c>
      <c r="O34" t="e">
        <f>VLOOKUP($B34,'エントリー表（フィジーク）'!$B:$E,3)</f>
        <v>#N/A</v>
      </c>
      <c r="P34" t="e">
        <f>VLOOKUP($B34,'エントリー表（フィジーク）'!$B$3:$C$61,4)</f>
        <v>#N/A</v>
      </c>
      <c r="Q34">
        <f>VLOOKUP(M34,団体得点データ!B$3:C$42,2)</f>
        <v>10</v>
      </c>
    </row>
    <row r="35" spans="2:17" x14ac:dyDescent="0.55000000000000004">
      <c r="B35" s="1"/>
      <c r="J35" s="1">
        <f t="shared" si="1"/>
        <v>0</v>
      </c>
      <c r="K35">
        <f t="shared" si="2"/>
        <v>0</v>
      </c>
      <c r="L35">
        <f t="shared" si="3"/>
        <v>10000</v>
      </c>
      <c r="M35">
        <f t="shared" si="4"/>
        <v>11</v>
      </c>
      <c r="N35" t="e">
        <f>VLOOKUP($B35,'エントリー表（フィジーク）'!$B:$E,2)</f>
        <v>#N/A</v>
      </c>
      <c r="O35" t="e">
        <f>VLOOKUP($B35,'エントリー表（フィジーク）'!$B:$E,3)</f>
        <v>#N/A</v>
      </c>
      <c r="P35" t="e">
        <f>VLOOKUP($B35,'エントリー表（フィジーク）'!$B$3:$C$61,4)</f>
        <v>#N/A</v>
      </c>
      <c r="Q35">
        <f>VLOOKUP(M35,団体得点データ!B$3:C$42,2)</f>
        <v>10</v>
      </c>
    </row>
    <row r="36" spans="2:17" x14ac:dyDescent="0.55000000000000004">
      <c r="B36" s="1"/>
      <c r="J36" s="1">
        <f t="shared" si="1"/>
        <v>0</v>
      </c>
      <c r="K36">
        <f t="shared" si="2"/>
        <v>0</v>
      </c>
      <c r="L36">
        <f t="shared" si="3"/>
        <v>10000</v>
      </c>
      <c r="M36">
        <f t="shared" si="4"/>
        <v>11</v>
      </c>
      <c r="N36" t="e">
        <f>VLOOKUP($B36,'エントリー表（フィジーク）'!$B:$E,2)</f>
        <v>#N/A</v>
      </c>
      <c r="O36" t="e">
        <f>VLOOKUP($B36,'エントリー表（フィジーク）'!$B:$E,3)</f>
        <v>#N/A</v>
      </c>
      <c r="P36" t="e">
        <f>VLOOKUP($B36,'エントリー表（フィジーク）'!$B$3:$C$61,4)</f>
        <v>#N/A</v>
      </c>
      <c r="Q36">
        <f>VLOOKUP(M36,団体得点データ!B$3:C$42,2)</f>
        <v>10</v>
      </c>
    </row>
    <row r="37" spans="2:17" x14ac:dyDescent="0.55000000000000004">
      <c r="B37" s="1"/>
      <c r="J37" s="1">
        <f t="shared" si="1"/>
        <v>0</v>
      </c>
      <c r="K37">
        <f t="shared" si="2"/>
        <v>0</v>
      </c>
      <c r="L37">
        <f t="shared" si="3"/>
        <v>10000</v>
      </c>
      <c r="M37">
        <f t="shared" si="4"/>
        <v>11</v>
      </c>
      <c r="N37" t="e">
        <f>VLOOKUP($B37,'エントリー表（フィジーク）'!$B:$E,2)</f>
        <v>#N/A</v>
      </c>
      <c r="O37" t="e">
        <f>VLOOKUP($B37,'エントリー表（フィジーク）'!$B:$E,3)</f>
        <v>#N/A</v>
      </c>
      <c r="P37" t="e">
        <f>VLOOKUP($B37,'エントリー表（フィジーク）'!$B$3:$C$61,4)</f>
        <v>#N/A</v>
      </c>
      <c r="Q37">
        <f>VLOOKUP(M37,団体得点データ!B$3:C$42,2)</f>
        <v>10</v>
      </c>
    </row>
    <row r="38" spans="2:17" x14ac:dyDescent="0.55000000000000004">
      <c r="B38" s="1"/>
      <c r="J38" s="1">
        <f t="shared" si="1"/>
        <v>0</v>
      </c>
      <c r="K38">
        <f t="shared" si="2"/>
        <v>0</v>
      </c>
      <c r="L38">
        <f t="shared" si="3"/>
        <v>10000</v>
      </c>
      <c r="M38">
        <f t="shared" si="4"/>
        <v>11</v>
      </c>
      <c r="N38" t="e">
        <f>VLOOKUP($B38,'エントリー表（フィジーク）'!$B:$E,2)</f>
        <v>#N/A</v>
      </c>
      <c r="O38" t="e">
        <f>VLOOKUP($B38,'エントリー表（フィジーク）'!$B:$E,3)</f>
        <v>#N/A</v>
      </c>
      <c r="P38" t="e">
        <f>VLOOKUP($B38,'エントリー表（フィジーク）'!$B$3:$C$61,4)</f>
        <v>#N/A</v>
      </c>
      <c r="Q38">
        <f>VLOOKUP(M38,団体得点データ!B$3:C$42,2)</f>
        <v>10</v>
      </c>
    </row>
    <row r="39" spans="2:17" x14ac:dyDescent="0.55000000000000004">
      <c r="B39" s="1"/>
      <c r="J39" s="1">
        <f t="shared" si="1"/>
        <v>0</v>
      </c>
      <c r="K39">
        <f t="shared" si="2"/>
        <v>0</v>
      </c>
      <c r="L39">
        <f t="shared" si="3"/>
        <v>10000</v>
      </c>
      <c r="M39">
        <f t="shared" si="4"/>
        <v>11</v>
      </c>
      <c r="N39" t="e">
        <f>VLOOKUP($B39,'エントリー表（フィジーク）'!$B:$E,2)</f>
        <v>#N/A</v>
      </c>
      <c r="O39" t="e">
        <f>VLOOKUP($B39,'エントリー表（フィジーク）'!$B:$E,3)</f>
        <v>#N/A</v>
      </c>
      <c r="P39" t="e">
        <f>VLOOKUP($B39,'エントリー表（フィジーク）'!$B$3:$C$61,4)</f>
        <v>#N/A</v>
      </c>
      <c r="Q39">
        <f>VLOOKUP(M39,団体得点データ!B$3:C$42,2)</f>
        <v>10</v>
      </c>
    </row>
    <row r="40" spans="2:17" x14ac:dyDescent="0.55000000000000004">
      <c r="B40" s="1"/>
      <c r="J40" s="1">
        <f t="shared" si="1"/>
        <v>0</v>
      </c>
      <c r="K40">
        <f t="shared" si="2"/>
        <v>0</v>
      </c>
      <c r="L40">
        <f t="shared" si="3"/>
        <v>10000</v>
      </c>
      <c r="M40">
        <f t="shared" si="4"/>
        <v>11</v>
      </c>
      <c r="N40" t="e">
        <f>VLOOKUP($B40,'エントリー表（フィジーク）'!$B:$E,2)</f>
        <v>#N/A</v>
      </c>
      <c r="O40" t="e">
        <f>VLOOKUP($B40,'エントリー表（フィジーク）'!$B:$E,3)</f>
        <v>#N/A</v>
      </c>
      <c r="P40" t="e">
        <f>VLOOKUP($B40,'エントリー表（フィジーク）'!$B$3:$C$61,4)</f>
        <v>#N/A</v>
      </c>
      <c r="Q40">
        <f>VLOOKUP(M40,団体得点データ!B$3:C$42,2)</f>
        <v>10</v>
      </c>
    </row>
    <row r="41" spans="2:17" x14ac:dyDescent="0.55000000000000004">
      <c r="B41" s="1"/>
      <c r="J41" s="1">
        <f t="shared" si="1"/>
        <v>0</v>
      </c>
      <c r="K41">
        <f t="shared" si="2"/>
        <v>0</v>
      </c>
      <c r="L41">
        <f t="shared" si="3"/>
        <v>10000</v>
      </c>
      <c r="M41">
        <f t="shared" si="4"/>
        <v>11</v>
      </c>
      <c r="N41" t="e">
        <f>VLOOKUP($B41,'エントリー表（フィジーク）'!$B:$E,2)</f>
        <v>#N/A</v>
      </c>
      <c r="O41" t="e">
        <f>VLOOKUP($B41,'エントリー表（フィジーク）'!$B:$E,3)</f>
        <v>#N/A</v>
      </c>
      <c r="P41" t="e">
        <f>VLOOKUP($B41,'エントリー表（フィジーク）'!$B$3:$C$61,4)</f>
        <v>#N/A</v>
      </c>
      <c r="Q41">
        <f>VLOOKUP(M41,団体得点データ!B$3:C$42,2)</f>
        <v>10</v>
      </c>
    </row>
    <row r="42" spans="2:17" x14ac:dyDescent="0.55000000000000004">
      <c r="B42" s="1"/>
      <c r="J42" s="1">
        <f t="shared" si="1"/>
        <v>0</v>
      </c>
      <c r="K42">
        <f t="shared" si="2"/>
        <v>0</v>
      </c>
      <c r="L42">
        <f t="shared" si="3"/>
        <v>10000</v>
      </c>
      <c r="M42">
        <f t="shared" si="4"/>
        <v>11</v>
      </c>
      <c r="N42" t="e">
        <f>VLOOKUP($B42,'エントリー表（フィジーク）'!$B:$E,2)</f>
        <v>#N/A</v>
      </c>
      <c r="O42" t="e">
        <f>VLOOKUP($B42,'エントリー表（フィジーク）'!$B:$E,3)</f>
        <v>#N/A</v>
      </c>
      <c r="P42" t="e">
        <f>VLOOKUP($B42,'エントリー表（フィジーク）'!$B$3:$C$61,4)</f>
        <v>#N/A</v>
      </c>
      <c r="Q42">
        <f>VLOOKUP(M42,団体得点データ!B$3:C$42,2)</f>
        <v>10</v>
      </c>
    </row>
    <row r="43" spans="2:17" x14ac:dyDescent="0.55000000000000004">
      <c r="B43" s="1"/>
      <c r="J43" s="1">
        <f t="shared" si="1"/>
        <v>0</v>
      </c>
      <c r="K43">
        <f t="shared" si="2"/>
        <v>0</v>
      </c>
      <c r="L43">
        <f t="shared" si="3"/>
        <v>10000</v>
      </c>
      <c r="M43">
        <f t="shared" si="4"/>
        <v>11</v>
      </c>
      <c r="N43" t="e">
        <f>VLOOKUP($B43,'エントリー表（フィジーク）'!$B:$E,2)</f>
        <v>#N/A</v>
      </c>
      <c r="O43" t="e">
        <f>VLOOKUP($B43,'エントリー表（フィジーク）'!$B:$E,3)</f>
        <v>#N/A</v>
      </c>
      <c r="P43" t="e">
        <f>VLOOKUP($B43,'エントリー表（フィジーク）'!$B$3:$C$61,4)</f>
        <v>#N/A</v>
      </c>
      <c r="Q43">
        <f>VLOOKUP(M43,団体得点データ!B$3:C$42,2)</f>
        <v>10</v>
      </c>
    </row>
    <row r="44" spans="2:17" x14ac:dyDescent="0.55000000000000004">
      <c r="B44" s="1"/>
      <c r="J44" s="1">
        <f t="shared" si="1"/>
        <v>0</v>
      </c>
      <c r="K44">
        <f t="shared" si="2"/>
        <v>0</v>
      </c>
      <c r="L44">
        <f t="shared" si="3"/>
        <v>10000</v>
      </c>
      <c r="M44">
        <f t="shared" si="4"/>
        <v>11</v>
      </c>
      <c r="N44" t="e">
        <f>VLOOKUP($B44,'エントリー表（フィジーク）'!$B:$E,2)</f>
        <v>#N/A</v>
      </c>
      <c r="O44" t="e">
        <f>VLOOKUP($B44,'エントリー表（フィジーク）'!$B:$E,3)</f>
        <v>#N/A</v>
      </c>
      <c r="P44" t="e">
        <f>VLOOKUP($B44,'エントリー表（フィジーク）'!$B$3:$C$61,4)</f>
        <v>#N/A</v>
      </c>
      <c r="Q44">
        <f>VLOOKUP(M44,団体得点データ!B$3:C$42,2)</f>
        <v>10</v>
      </c>
    </row>
    <row r="45" spans="2:17" x14ac:dyDescent="0.55000000000000004">
      <c r="B45" s="1"/>
      <c r="J45" s="1">
        <f t="shared" si="1"/>
        <v>0</v>
      </c>
      <c r="K45">
        <f t="shared" si="2"/>
        <v>0</v>
      </c>
      <c r="L45">
        <f t="shared" si="3"/>
        <v>10000</v>
      </c>
      <c r="M45">
        <f t="shared" si="4"/>
        <v>11</v>
      </c>
      <c r="N45" t="e">
        <f>VLOOKUP($B45,'エントリー表（フィジーク）'!$B:$E,2)</f>
        <v>#N/A</v>
      </c>
      <c r="O45" t="e">
        <f>VLOOKUP($B45,'エントリー表（フィジーク）'!$B:$E,3)</f>
        <v>#N/A</v>
      </c>
      <c r="P45" t="e">
        <f>VLOOKUP($B45,'エントリー表（フィジーク）'!$B$3:$C$61,4)</f>
        <v>#N/A</v>
      </c>
      <c r="Q45">
        <f>VLOOKUP(M45,団体得点データ!B$3:C$42,2)</f>
        <v>10</v>
      </c>
    </row>
    <row r="46" spans="2:17" x14ac:dyDescent="0.55000000000000004">
      <c r="B46" s="1"/>
      <c r="J46" s="1">
        <f t="shared" si="1"/>
        <v>0</v>
      </c>
      <c r="K46">
        <f t="shared" si="2"/>
        <v>0</v>
      </c>
      <c r="L46">
        <f t="shared" si="3"/>
        <v>10000</v>
      </c>
      <c r="M46">
        <f t="shared" si="4"/>
        <v>11</v>
      </c>
      <c r="N46" t="e">
        <f>VLOOKUP($B46,'エントリー表（フィジーク）'!$B:$E,2)</f>
        <v>#N/A</v>
      </c>
      <c r="O46" t="e">
        <f>VLOOKUP($B46,'エントリー表（フィジーク）'!$B:$E,3)</f>
        <v>#N/A</v>
      </c>
      <c r="P46" t="e">
        <f>VLOOKUP($B46,'エントリー表（フィジーク）'!$B$3:$C$61,4)</f>
        <v>#N/A</v>
      </c>
      <c r="Q46">
        <f>VLOOKUP(M46,団体得点データ!B$3:C$42,2)</f>
        <v>10</v>
      </c>
    </row>
    <row r="47" spans="2:17" x14ac:dyDescent="0.55000000000000004">
      <c r="B47" s="1"/>
      <c r="J47" s="1">
        <f t="shared" si="1"/>
        <v>0</v>
      </c>
      <c r="K47">
        <f t="shared" si="2"/>
        <v>0</v>
      </c>
      <c r="L47">
        <f t="shared" si="3"/>
        <v>10000</v>
      </c>
      <c r="M47">
        <f t="shared" si="4"/>
        <v>11</v>
      </c>
      <c r="N47" t="e">
        <f>VLOOKUP($B47,'エントリー表（フィジーク）'!$B:$E,2)</f>
        <v>#N/A</v>
      </c>
      <c r="O47" t="e">
        <f>VLOOKUP($B47,'エントリー表（フィジーク）'!$B:$E,3)</f>
        <v>#N/A</v>
      </c>
      <c r="P47" t="e">
        <f>VLOOKUP($B47,'エントリー表（フィジーク）'!$B$3:$C$61,4)</f>
        <v>#N/A</v>
      </c>
      <c r="Q47">
        <f>VLOOKUP(M47,団体得点データ!B$3:C$42,2)</f>
        <v>10</v>
      </c>
    </row>
    <row r="48" spans="2:17" x14ac:dyDescent="0.55000000000000004">
      <c r="B48" s="1"/>
      <c r="J48" s="1">
        <f t="shared" si="1"/>
        <v>0</v>
      </c>
      <c r="K48">
        <f t="shared" si="2"/>
        <v>0</v>
      </c>
      <c r="L48">
        <f t="shared" si="3"/>
        <v>10000</v>
      </c>
      <c r="M48">
        <f t="shared" si="4"/>
        <v>11</v>
      </c>
      <c r="N48" t="e">
        <f>VLOOKUP($B48,'エントリー表（フィジーク）'!$B:$E,2)</f>
        <v>#N/A</v>
      </c>
      <c r="O48" t="e">
        <f>VLOOKUP($B48,'エントリー表（フィジーク）'!$B:$E,3)</f>
        <v>#N/A</v>
      </c>
      <c r="P48" t="e">
        <f>VLOOKUP($B48,'エントリー表（フィジーク）'!$B$3:$C$61,4)</f>
        <v>#N/A</v>
      </c>
      <c r="Q48">
        <f>VLOOKUP(M48,団体得点データ!B$3:C$42,2)</f>
        <v>10</v>
      </c>
    </row>
    <row r="49" spans="2:17" x14ac:dyDescent="0.55000000000000004">
      <c r="B49" s="1"/>
      <c r="J49" s="1">
        <f t="shared" si="1"/>
        <v>0</v>
      </c>
      <c r="K49">
        <f t="shared" si="2"/>
        <v>0</v>
      </c>
      <c r="L49">
        <f t="shared" si="3"/>
        <v>10000</v>
      </c>
      <c r="M49">
        <f t="shared" si="4"/>
        <v>11</v>
      </c>
      <c r="N49" t="e">
        <f>VLOOKUP($B49,'エントリー表（フィジーク）'!$B:$E,2)</f>
        <v>#N/A</v>
      </c>
      <c r="O49" t="e">
        <f>VLOOKUP($B49,'エントリー表（フィジーク）'!$B:$E,3)</f>
        <v>#N/A</v>
      </c>
      <c r="P49" t="e">
        <f>VLOOKUP($B49,'エントリー表（フィジーク）'!$B$3:$C$61,4)</f>
        <v>#N/A</v>
      </c>
      <c r="Q49">
        <f>VLOOKUP(M49,団体得点データ!B$3:C$42,2)</f>
        <v>10</v>
      </c>
    </row>
    <row r="50" spans="2:17" x14ac:dyDescent="0.55000000000000004">
      <c r="B50" s="1"/>
      <c r="J50" s="1">
        <f t="shared" si="1"/>
        <v>0</v>
      </c>
      <c r="K50">
        <f t="shared" si="2"/>
        <v>0</v>
      </c>
      <c r="L50">
        <f t="shared" si="3"/>
        <v>10000</v>
      </c>
      <c r="M50">
        <f t="shared" si="4"/>
        <v>11</v>
      </c>
      <c r="N50" t="e">
        <f>VLOOKUP($B50,'エントリー表（フィジーク）'!$B:$E,2)</f>
        <v>#N/A</v>
      </c>
      <c r="O50" t="e">
        <f>VLOOKUP($B50,'エントリー表（フィジーク）'!$B:$E,3)</f>
        <v>#N/A</v>
      </c>
      <c r="P50" t="e">
        <f>VLOOKUP($B50,'エントリー表（フィジーク）'!$B$3:$C$61,4)</f>
        <v>#N/A</v>
      </c>
      <c r="Q50">
        <f>VLOOKUP(M50,団体得点データ!B$3:C$42,2)</f>
        <v>10</v>
      </c>
    </row>
    <row r="51" spans="2:17" x14ac:dyDescent="0.55000000000000004">
      <c r="B51" s="1"/>
      <c r="J51" s="1">
        <f t="shared" si="1"/>
        <v>0</v>
      </c>
      <c r="K51">
        <f t="shared" si="2"/>
        <v>0</v>
      </c>
      <c r="L51">
        <f t="shared" si="3"/>
        <v>10000</v>
      </c>
      <c r="M51">
        <f t="shared" si="4"/>
        <v>11</v>
      </c>
      <c r="N51" t="e">
        <f>VLOOKUP($B51,'エントリー表（フィジーク）'!$B:$E,2)</f>
        <v>#N/A</v>
      </c>
      <c r="O51" t="e">
        <f>VLOOKUP($B51,'エントリー表（フィジーク）'!$B:$E,3)</f>
        <v>#N/A</v>
      </c>
      <c r="P51" t="e">
        <f>VLOOKUP($B51,'エントリー表（フィジーク）'!$B$3:$C$61,4)</f>
        <v>#N/A</v>
      </c>
      <c r="Q51">
        <f>VLOOKUP(M51,団体得点データ!B$3:C$42,2)</f>
        <v>10</v>
      </c>
    </row>
    <row r="52" spans="2:17" x14ac:dyDescent="0.55000000000000004">
      <c r="B52" s="1"/>
      <c r="J52" s="1">
        <f t="shared" si="1"/>
        <v>0</v>
      </c>
      <c r="K52">
        <f t="shared" si="2"/>
        <v>0</v>
      </c>
      <c r="L52">
        <f t="shared" si="3"/>
        <v>10000</v>
      </c>
      <c r="M52">
        <f t="shared" si="4"/>
        <v>11</v>
      </c>
      <c r="N52" t="e">
        <f>VLOOKUP($B52,'エントリー表（フィジーク）'!$B:$E,2)</f>
        <v>#N/A</v>
      </c>
      <c r="O52" t="e">
        <f>VLOOKUP($B52,'エントリー表（フィジーク）'!$B:$E,3)</f>
        <v>#N/A</v>
      </c>
      <c r="P52" t="e">
        <f>VLOOKUP($B52,'エントリー表（フィジーク）'!$B$3:$C$61,4)</f>
        <v>#N/A</v>
      </c>
      <c r="Q52">
        <f>VLOOKUP(M52,団体得点データ!B$3:C$42,2)</f>
        <v>10</v>
      </c>
    </row>
    <row r="53" spans="2:17" x14ac:dyDescent="0.55000000000000004">
      <c r="B53" s="1"/>
      <c r="J53" s="1">
        <f t="shared" si="1"/>
        <v>0</v>
      </c>
      <c r="K53">
        <f t="shared" si="2"/>
        <v>0</v>
      </c>
      <c r="L53">
        <f t="shared" si="3"/>
        <v>10000</v>
      </c>
      <c r="M53">
        <f t="shared" si="4"/>
        <v>11</v>
      </c>
      <c r="N53" t="e">
        <f>VLOOKUP($B53,'エントリー表（フィジーク）'!$B:$E,2)</f>
        <v>#N/A</v>
      </c>
      <c r="O53" t="e">
        <f>VLOOKUP($B53,'エントリー表（フィジーク）'!$B:$E,3)</f>
        <v>#N/A</v>
      </c>
      <c r="P53" t="e">
        <f>VLOOKUP($B53,'エントリー表（フィジーク）'!$B$3:$C$61,4)</f>
        <v>#N/A</v>
      </c>
      <c r="Q53">
        <f>VLOOKUP(M53,団体得点データ!B$3:C$42,2)</f>
        <v>10</v>
      </c>
    </row>
    <row r="54" spans="2:17" x14ac:dyDescent="0.55000000000000004">
      <c r="B54" s="1"/>
      <c r="J54" s="1">
        <f t="shared" si="1"/>
        <v>0</v>
      </c>
      <c r="K54">
        <f t="shared" si="2"/>
        <v>0</v>
      </c>
      <c r="L54">
        <f t="shared" si="3"/>
        <v>10000</v>
      </c>
      <c r="M54">
        <f t="shared" si="4"/>
        <v>11</v>
      </c>
      <c r="N54" t="e">
        <f>VLOOKUP($B54,'エントリー表（フィジーク）'!$B:$E,2)</f>
        <v>#N/A</v>
      </c>
      <c r="O54" t="e">
        <f>VLOOKUP($B54,'エントリー表（フィジーク）'!$B:$E,3)</f>
        <v>#N/A</v>
      </c>
      <c r="P54" t="e">
        <f>VLOOKUP($B54,'エントリー表（フィジーク）'!$B$3:$C$61,4)</f>
        <v>#N/A</v>
      </c>
      <c r="Q54">
        <f>VLOOKUP(M54,団体得点データ!B$3:C$42,2)</f>
        <v>10</v>
      </c>
    </row>
    <row r="55" spans="2:17" x14ac:dyDescent="0.55000000000000004">
      <c r="B55" s="1"/>
      <c r="J55" s="1">
        <f t="shared" si="1"/>
        <v>0</v>
      </c>
      <c r="K55">
        <f t="shared" si="2"/>
        <v>0</v>
      </c>
      <c r="L55">
        <f t="shared" si="3"/>
        <v>10000</v>
      </c>
      <c r="M55">
        <f t="shared" si="4"/>
        <v>11</v>
      </c>
      <c r="N55" t="e">
        <f>VLOOKUP($B55,'エントリー表（フィジーク）'!$B:$E,2)</f>
        <v>#N/A</v>
      </c>
      <c r="O55" t="e">
        <f>VLOOKUP($B55,'エントリー表（フィジーク）'!$B:$E,3)</f>
        <v>#N/A</v>
      </c>
      <c r="P55" t="e">
        <f>VLOOKUP($B55,'エントリー表（フィジーク）'!$B$3:$C$61,4)</f>
        <v>#N/A</v>
      </c>
      <c r="Q55">
        <f>VLOOKUP(M55,団体得点データ!B$3:C$42,2)</f>
        <v>10</v>
      </c>
    </row>
    <row r="56" spans="2:17" x14ac:dyDescent="0.55000000000000004">
      <c r="B56" s="1"/>
      <c r="J56" s="1">
        <f t="shared" si="1"/>
        <v>0</v>
      </c>
      <c r="K56">
        <f t="shared" si="2"/>
        <v>0</v>
      </c>
      <c r="L56">
        <f t="shared" si="3"/>
        <v>10000</v>
      </c>
      <c r="M56">
        <f t="shared" si="4"/>
        <v>11</v>
      </c>
      <c r="N56" t="e">
        <f>VLOOKUP($B56,'エントリー表（フィジーク）'!$B:$E,2)</f>
        <v>#N/A</v>
      </c>
      <c r="O56" t="e">
        <f>VLOOKUP($B56,'エントリー表（フィジーク）'!$B:$E,3)</f>
        <v>#N/A</v>
      </c>
      <c r="P56" t="e">
        <f>VLOOKUP($B56,'エントリー表（フィジーク）'!$B$3:$C$61,4)</f>
        <v>#N/A</v>
      </c>
      <c r="Q56">
        <f>VLOOKUP(M56,団体得点データ!B$3:C$42,2)</f>
        <v>10</v>
      </c>
    </row>
    <row r="57" spans="2:17" x14ac:dyDescent="0.55000000000000004">
      <c r="B57" s="1"/>
      <c r="J57" s="1">
        <f t="shared" si="1"/>
        <v>0</v>
      </c>
      <c r="K57">
        <f t="shared" si="2"/>
        <v>0</v>
      </c>
      <c r="L57">
        <f t="shared" si="3"/>
        <v>10000</v>
      </c>
      <c r="M57">
        <f t="shared" si="4"/>
        <v>11</v>
      </c>
      <c r="N57" t="e">
        <f>VLOOKUP($B57,'エントリー表（フィジーク）'!$B:$E,2)</f>
        <v>#N/A</v>
      </c>
      <c r="O57" t="e">
        <f>VLOOKUP($B57,'エントリー表（フィジーク）'!$B:$E,3)</f>
        <v>#N/A</v>
      </c>
      <c r="P57" t="e">
        <f>VLOOKUP($B57,'エントリー表（フィジーク）'!$B$3:$C$61,4)</f>
        <v>#N/A</v>
      </c>
      <c r="Q57">
        <f>VLOOKUP(M57,団体得点データ!B$3:C$42,2)</f>
        <v>10</v>
      </c>
    </row>
    <row r="58" spans="2:17" x14ac:dyDescent="0.55000000000000004">
      <c r="B58" s="1"/>
      <c r="J58" s="1">
        <f t="shared" si="1"/>
        <v>0</v>
      </c>
      <c r="K58">
        <f t="shared" si="2"/>
        <v>0</v>
      </c>
      <c r="L58">
        <f t="shared" si="3"/>
        <v>10000</v>
      </c>
      <c r="M58">
        <f t="shared" si="4"/>
        <v>11</v>
      </c>
      <c r="N58" t="e">
        <f>VLOOKUP($B58,'エントリー表（フィジーク）'!$B:$E,2)</f>
        <v>#N/A</v>
      </c>
      <c r="O58" t="e">
        <f>VLOOKUP($B58,'エントリー表（フィジーク）'!$B:$E,3)</f>
        <v>#N/A</v>
      </c>
      <c r="P58" t="e">
        <f>VLOOKUP($B58,'エントリー表（フィジーク）'!$B$3:$C$61,4)</f>
        <v>#N/A</v>
      </c>
      <c r="Q58">
        <f>VLOOKUP(M58,団体得点データ!B$3:C$42,2)</f>
        <v>10</v>
      </c>
    </row>
    <row r="59" spans="2:17" x14ac:dyDescent="0.55000000000000004">
      <c r="B59" s="1"/>
      <c r="J59" s="1">
        <f t="shared" si="1"/>
        <v>0</v>
      </c>
      <c r="K59">
        <f t="shared" si="2"/>
        <v>0</v>
      </c>
      <c r="L59">
        <f t="shared" si="3"/>
        <v>10000</v>
      </c>
      <c r="M59">
        <f t="shared" si="4"/>
        <v>11</v>
      </c>
      <c r="N59" t="e">
        <f>VLOOKUP($B59,'エントリー表（フィジーク）'!$B:$E,2)</f>
        <v>#N/A</v>
      </c>
      <c r="O59" t="e">
        <f>VLOOKUP($B59,'エントリー表（フィジーク）'!$B:$E,3)</f>
        <v>#N/A</v>
      </c>
      <c r="P59" t="e">
        <f>VLOOKUP($B59,'エントリー表（フィジーク）'!$B$3:$C$61,4)</f>
        <v>#N/A</v>
      </c>
      <c r="Q59">
        <f>VLOOKUP(M59,団体得点データ!B$3:C$42,2)</f>
        <v>10</v>
      </c>
    </row>
    <row r="60" spans="2:17" x14ac:dyDescent="0.55000000000000004">
      <c r="B60" s="1"/>
      <c r="J60" s="1">
        <f t="shared" si="1"/>
        <v>0</v>
      </c>
      <c r="K60">
        <f t="shared" si="2"/>
        <v>0</v>
      </c>
      <c r="L60">
        <f t="shared" si="3"/>
        <v>10000</v>
      </c>
      <c r="M60">
        <f t="shared" si="4"/>
        <v>11</v>
      </c>
      <c r="N60" t="e">
        <f>VLOOKUP($B60,'エントリー表（フィジーク）'!$B:$E,2)</f>
        <v>#N/A</v>
      </c>
      <c r="O60" t="e">
        <f>VLOOKUP($B60,'エントリー表（フィジーク）'!$B:$E,3)</f>
        <v>#N/A</v>
      </c>
      <c r="P60" t="e">
        <f>VLOOKUP($B60,'エントリー表（フィジーク）'!$B$3:$C$61,4)</f>
        <v>#N/A</v>
      </c>
      <c r="Q60">
        <f>VLOOKUP(M60,団体得点データ!B$3:C$42,2)</f>
        <v>10</v>
      </c>
    </row>
    <row r="61" spans="2:17" x14ac:dyDescent="0.55000000000000004">
      <c r="B61" s="1"/>
      <c r="J61" s="1">
        <f t="shared" si="1"/>
        <v>0</v>
      </c>
      <c r="K61">
        <f t="shared" si="2"/>
        <v>0</v>
      </c>
      <c r="L61">
        <f t="shared" si="3"/>
        <v>10000</v>
      </c>
      <c r="M61">
        <f t="shared" si="4"/>
        <v>11</v>
      </c>
      <c r="N61" t="e">
        <f>VLOOKUP($B61,'エントリー表（フィジーク）'!$B:$E,2)</f>
        <v>#N/A</v>
      </c>
      <c r="O61" t="e">
        <f>VLOOKUP($B61,'エントリー表（フィジーク）'!$B:$E,3)</f>
        <v>#N/A</v>
      </c>
      <c r="P61" t="e">
        <f>VLOOKUP($B61,'エントリー表（フィジーク）'!$B$3:$C$61,4)</f>
        <v>#N/A</v>
      </c>
      <c r="Q61">
        <f>VLOOKUP(M61,団体得点データ!B$3:C$42,2)</f>
        <v>10</v>
      </c>
    </row>
    <row r="62" spans="2:17" x14ac:dyDescent="0.55000000000000004">
      <c r="B62" s="1"/>
      <c r="J62" s="1">
        <f t="shared" si="1"/>
        <v>0</v>
      </c>
      <c r="K62">
        <f t="shared" si="2"/>
        <v>0</v>
      </c>
      <c r="L62">
        <f t="shared" si="3"/>
        <v>10000</v>
      </c>
      <c r="M62">
        <f t="shared" si="4"/>
        <v>11</v>
      </c>
      <c r="N62" t="e">
        <f>VLOOKUP($B62,'エントリー表（フィジーク）'!$B:$E,2)</f>
        <v>#N/A</v>
      </c>
      <c r="O62" t="e">
        <f>VLOOKUP($B62,'エントリー表（フィジーク）'!$B:$E,3)</f>
        <v>#N/A</v>
      </c>
      <c r="P62" t="e">
        <f>VLOOKUP($B62,'エントリー表（フィジーク）'!$B$3:$C$61,4)</f>
        <v>#N/A</v>
      </c>
      <c r="Q62">
        <f>VLOOKUP(M62,団体得点データ!B$3:C$42,2)</f>
        <v>10</v>
      </c>
    </row>
    <row r="63" spans="2:17" x14ac:dyDescent="0.55000000000000004">
      <c r="B63" s="1"/>
      <c r="J63" s="1">
        <f t="shared" si="1"/>
        <v>0</v>
      </c>
      <c r="K63">
        <f t="shared" si="2"/>
        <v>0</v>
      </c>
      <c r="L63">
        <f t="shared" si="3"/>
        <v>10000</v>
      </c>
      <c r="M63">
        <f t="shared" si="4"/>
        <v>11</v>
      </c>
      <c r="N63" t="e">
        <f>VLOOKUP($B63,'エントリー表（フィジーク）'!$B:$E,2)</f>
        <v>#N/A</v>
      </c>
      <c r="O63" t="e">
        <f>VLOOKUP($B63,'エントリー表（フィジーク）'!$B:$E,3)</f>
        <v>#N/A</v>
      </c>
      <c r="P63" t="e">
        <f>VLOOKUP($B63,'エントリー表（フィジーク）'!$B$3:$C$61,4)</f>
        <v>#N/A</v>
      </c>
      <c r="Q63">
        <f>VLOOKUP(M63,団体得点データ!B$3:C$42,2)</f>
        <v>10</v>
      </c>
    </row>
    <row r="64" spans="2:17" x14ac:dyDescent="0.55000000000000004">
      <c r="B64" s="1"/>
      <c r="J64" s="1">
        <f t="shared" si="1"/>
        <v>0</v>
      </c>
      <c r="K64">
        <f t="shared" si="2"/>
        <v>0</v>
      </c>
      <c r="L64">
        <f t="shared" si="3"/>
        <v>10000</v>
      </c>
      <c r="M64">
        <f t="shared" si="4"/>
        <v>11</v>
      </c>
      <c r="N64" t="e">
        <f>VLOOKUP($B64,'エントリー表（フィジーク）'!$B:$E,2)</f>
        <v>#N/A</v>
      </c>
      <c r="O64" t="e">
        <f>VLOOKUP($B64,'エントリー表（フィジーク）'!$B:$E,3)</f>
        <v>#N/A</v>
      </c>
      <c r="P64" t="e">
        <f>VLOOKUP($B64,'エントリー表（フィジーク）'!$B$3:$C$61,4)</f>
        <v>#N/A</v>
      </c>
      <c r="Q64">
        <f>VLOOKUP(M64,団体得点データ!B$3:C$42,2)</f>
        <v>10</v>
      </c>
    </row>
    <row r="65" spans="2:17" x14ac:dyDescent="0.55000000000000004">
      <c r="B65" s="1"/>
      <c r="J65" s="1">
        <f t="shared" si="1"/>
        <v>0</v>
      </c>
      <c r="K65">
        <f t="shared" si="2"/>
        <v>0</v>
      </c>
      <c r="L65">
        <f t="shared" si="3"/>
        <v>10000</v>
      </c>
      <c r="M65">
        <f t="shared" si="4"/>
        <v>11</v>
      </c>
      <c r="N65" t="e">
        <f>VLOOKUP($B65,'エントリー表（フィジーク）'!$B:$E,2)</f>
        <v>#N/A</v>
      </c>
      <c r="O65" t="e">
        <f>VLOOKUP($B65,'エントリー表（フィジーク）'!$B:$E,3)</f>
        <v>#N/A</v>
      </c>
      <c r="P65" t="e">
        <f>VLOOKUP($B65,'エントリー表（フィジーク）'!$B$3:$C$61,4)</f>
        <v>#N/A</v>
      </c>
      <c r="Q65">
        <f>VLOOKUP(M65,団体得点データ!B$3:C$42,2)</f>
        <v>10</v>
      </c>
    </row>
    <row r="66" spans="2:17" x14ac:dyDescent="0.55000000000000004">
      <c r="B66" s="1"/>
      <c r="J66" s="1">
        <f t="shared" si="1"/>
        <v>0</v>
      </c>
      <c r="K66">
        <f t="shared" si="2"/>
        <v>0</v>
      </c>
      <c r="L66">
        <f t="shared" si="3"/>
        <v>10000</v>
      </c>
      <c r="M66">
        <f t="shared" si="4"/>
        <v>11</v>
      </c>
      <c r="N66" t="e">
        <f>VLOOKUP($B66,'エントリー表（フィジーク）'!$B:$E,2)</f>
        <v>#N/A</v>
      </c>
      <c r="O66" t="e">
        <f>VLOOKUP($B66,'エントリー表（フィジーク）'!$B:$E,3)</f>
        <v>#N/A</v>
      </c>
      <c r="P66" t="e">
        <f>VLOOKUP($B66,'エントリー表（フィジーク）'!$B$3:$C$61,4)</f>
        <v>#N/A</v>
      </c>
      <c r="Q66">
        <f>VLOOKUP(M66,団体得点データ!B$3:C$42,2)</f>
        <v>10</v>
      </c>
    </row>
    <row r="67" spans="2:17" x14ac:dyDescent="0.55000000000000004">
      <c r="B67" s="1"/>
      <c r="J67" s="1">
        <f t="shared" si="1"/>
        <v>0</v>
      </c>
      <c r="K67">
        <f t="shared" si="2"/>
        <v>0</v>
      </c>
      <c r="L67">
        <f t="shared" si="3"/>
        <v>10000</v>
      </c>
      <c r="M67">
        <f t="shared" si="4"/>
        <v>11</v>
      </c>
      <c r="N67" t="e">
        <f>VLOOKUP($B67,'エントリー表（フィジーク）'!$B:$E,2)</f>
        <v>#N/A</v>
      </c>
      <c r="O67" t="e">
        <f>VLOOKUP($B67,'エントリー表（フィジーク）'!$B:$E,3)</f>
        <v>#N/A</v>
      </c>
      <c r="P67" t="e">
        <f>VLOOKUP($B67,'エントリー表（フィジーク）'!$B$3:$C$61,4)</f>
        <v>#N/A</v>
      </c>
      <c r="Q67">
        <f>VLOOKUP(M67,団体得点データ!B$3:C$42,2)</f>
        <v>10</v>
      </c>
    </row>
    <row r="68" spans="2:17" x14ac:dyDescent="0.55000000000000004">
      <c r="B68" s="1"/>
      <c r="J68" s="1">
        <f t="shared" si="1"/>
        <v>0</v>
      </c>
      <c r="K68">
        <f t="shared" si="2"/>
        <v>0</v>
      </c>
      <c r="L68">
        <f t="shared" si="3"/>
        <v>10000</v>
      </c>
      <c r="M68">
        <f t="shared" si="4"/>
        <v>11</v>
      </c>
      <c r="N68" t="e">
        <f>VLOOKUP($B68,'エントリー表（フィジーク）'!$B:$E,2)</f>
        <v>#N/A</v>
      </c>
      <c r="O68" t="e">
        <f>VLOOKUP($B68,'エントリー表（フィジーク）'!$B:$E,3)</f>
        <v>#N/A</v>
      </c>
      <c r="P68" t="e">
        <f>VLOOKUP($B68,'エントリー表（フィジーク）'!$B$3:$C$61,4)</f>
        <v>#N/A</v>
      </c>
      <c r="Q68">
        <f>VLOOKUP(M68,団体得点データ!B$3:C$42,2)</f>
        <v>10</v>
      </c>
    </row>
    <row r="69" spans="2:17" x14ac:dyDescent="0.55000000000000004">
      <c r="B69" s="1"/>
      <c r="J69" s="1">
        <f t="shared" ref="J69:J132" si="5">SUM(C69:I69)-MIN(C69:I69)-MAX(C69:I69)</f>
        <v>0</v>
      </c>
      <c r="K69">
        <f t="shared" ref="K69:K132" si="6">SUM(C69:I69)</f>
        <v>0</v>
      </c>
      <c r="L69">
        <f t="shared" ref="L69:L132" si="7">IF(K69=0, 10000, J69+K69/1000)</f>
        <v>10000</v>
      </c>
      <c r="M69">
        <f t="shared" ref="M69:M132" si="8">_xlfn.RANK.EQ(L69, L$5:L$476, 1)</f>
        <v>11</v>
      </c>
      <c r="N69" t="e">
        <f>VLOOKUP($B69,'エントリー表（フィジーク）'!$B:$E,2)</f>
        <v>#N/A</v>
      </c>
      <c r="O69" t="e">
        <f>VLOOKUP($B69,'エントリー表（フィジーク）'!$B:$E,3)</f>
        <v>#N/A</v>
      </c>
      <c r="P69" t="e">
        <f>VLOOKUP($B69,'エントリー表（フィジーク）'!$B$3:$C$61,4)</f>
        <v>#N/A</v>
      </c>
      <c r="Q69">
        <f>VLOOKUP(M69,団体得点データ!B$3:C$42,2)</f>
        <v>10</v>
      </c>
    </row>
    <row r="70" spans="2:17" x14ac:dyDescent="0.55000000000000004">
      <c r="B70" s="1"/>
      <c r="J70" s="1">
        <f t="shared" si="5"/>
        <v>0</v>
      </c>
      <c r="K70">
        <f t="shared" si="6"/>
        <v>0</v>
      </c>
      <c r="L70">
        <f t="shared" si="7"/>
        <v>10000</v>
      </c>
      <c r="M70">
        <f t="shared" si="8"/>
        <v>11</v>
      </c>
      <c r="N70" t="e">
        <f>VLOOKUP($B70,'エントリー表（フィジーク）'!$B:$E,2)</f>
        <v>#N/A</v>
      </c>
      <c r="O70" t="e">
        <f>VLOOKUP($B70,'エントリー表（フィジーク）'!$B:$E,3)</f>
        <v>#N/A</v>
      </c>
      <c r="P70" t="e">
        <f>VLOOKUP($B70,'エントリー表（フィジーク）'!$B$3:$C$61,4)</f>
        <v>#N/A</v>
      </c>
      <c r="Q70">
        <f>VLOOKUP(M70,団体得点データ!B$3:C$42,2)</f>
        <v>10</v>
      </c>
    </row>
    <row r="71" spans="2:17" x14ac:dyDescent="0.55000000000000004">
      <c r="B71" s="1"/>
      <c r="J71" s="1">
        <f t="shared" si="5"/>
        <v>0</v>
      </c>
      <c r="K71">
        <f t="shared" si="6"/>
        <v>0</v>
      </c>
      <c r="L71">
        <f t="shared" si="7"/>
        <v>10000</v>
      </c>
      <c r="M71">
        <f t="shared" si="8"/>
        <v>11</v>
      </c>
      <c r="N71" t="e">
        <f>VLOOKUP($B71,'エントリー表（フィジーク）'!$B:$E,2)</f>
        <v>#N/A</v>
      </c>
      <c r="O71" t="e">
        <f>VLOOKUP($B71,'エントリー表（フィジーク）'!$B:$E,3)</f>
        <v>#N/A</v>
      </c>
      <c r="P71" t="e">
        <f>VLOOKUP($B71,'エントリー表（フィジーク）'!$B$3:$C$61,4)</f>
        <v>#N/A</v>
      </c>
      <c r="Q71">
        <f>VLOOKUP(M71,団体得点データ!B$3:C$42,2)</f>
        <v>10</v>
      </c>
    </row>
    <row r="72" spans="2:17" x14ac:dyDescent="0.55000000000000004">
      <c r="B72" s="1"/>
      <c r="J72" s="1">
        <f t="shared" si="5"/>
        <v>0</v>
      </c>
      <c r="K72">
        <f t="shared" si="6"/>
        <v>0</v>
      </c>
      <c r="L72">
        <f t="shared" si="7"/>
        <v>10000</v>
      </c>
      <c r="M72">
        <f t="shared" si="8"/>
        <v>11</v>
      </c>
      <c r="N72" t="e">
        <f>VLOOKUP($B72,'エントリー表（フィジーク）'!$B:$E,2)</f>
        <v>#N/A</v>
      </c>
      <c r="O72" t="e">
        <f>VLOOKUP($B72,'エントリー表（フィジーク）'!$B:$E,3)</f>
        <v>#N/A</v>
      </c>
      <c r="P72" t="e">
        <f>VLOOKUP($B72,'エントリー表（フィジーク）'!$B$3:$C$61,4)</f>
        <v>#N/A</v>
      </c>
      <c r="Q72">
        <f>VLOOKUP(M72,団体得点データ!B$3:C$42,2)</f>
        <v>10</v>
      </c>
    </row>
    <row r="73" spans="2:17" x14ac:dyDescent="0.55000000000000004">
      <c r="B73" s="1"/>
      <c r="J73" s="1">
        <f t="shared" si="5"/>
        <v>0</v>
      </c>
      <c r="K73">
        <f t="shared" si="6"/>
        <v>0</v>
      </c>
      <c r="L73">
        <f t="shared" si="7"/>
        <v>10000</v>
      </c>
      <c r="M73">
        <f t="shared" si="8"/>
        <v>11</v>
      </c>
      <c r="N73" t="e">
        <f>VLOOKUP($B73,'エントリー表（フィジーク）'!$B:$E,2)</f>
        <v>#N/A</v>
      </c>
      <c r="O73" t="e">
        <f>VLOOKUP($B73,'エントリー表（フィジーク）'!$B:$E,3)</f>
        <v>#N/A</v>
      </c>
      <c r="P73" t="e">
        <f>VLOOKUP($B73,'エントリー表（フィジーク）'!$B$3:$C$61,4)</f>
        <v>#N/A</v>
      </c>
      <c r="Q73">
        <f>VLOOKUP(M73,団体得点データ!B$3:C$42,2)</f>
        <v>10</v>
      </c>
    </row>
    <row r="74" spans="2:17" x14ac:dyDescent="0.55000000000000004">
      <c r="B74" s="1"/>
      <c r="J74" s="1">
        <f t="shared" si="5"/>
        <v>0</v>
      </c>
      <c r="K74">
        <f t="shared" si="6"/>
        <v>0</v>
      </c>
      <c r="L74">
        <f t="shared" si="7"/>
        <v>10000</v>
      </c>
      <c r="M74">
        <f t="shared" si="8"/>
        <v>11</v>
      </c>
      <c r="N74" t="e">
        <f>VLOOKUP($B74,'エントリー表（フィジーク）'!$B:$E,2)</f>
        <v>#N/A</v>
      </c>
      <c r="O74" t="e">
        <f>VLOOKUP($B74,'エントリー表（フィジーク）'!$B:$E,3)</f>
        <v>#N/A</v>
      </c>
      <c r="P74" t="e">
        <f>VLOOKUP($B74,'エントリー表（フィジーク）'!$B$3:$C$61,4)</f>
        <v>#N/A</v>
      </c>
      <c r="Q74">
        <f>VLOOKUP(M74,団体得点データ!B$3:C$42,2)</f>
        <v>10</v>
      </c>
    </row>
    <row r="75" spans="2:17" x14ac:dyDescent="0.55000000000000004">
      <c r="B75" s="1"/>
      <c r="J75" s="1">
        <f t="shared" si="5"/>
        <v>0</v>
      </c>
      <c r="K75">
        <f t="shared" si="6"/>
        <v>0</v>
      </c>
      <c r="L75">
        <f t="shared" si="7"/>
        <v>10000</v>
      </c>
      <c r="M75">
        <f t="shared" si="8"/>
        <v>11</v>
      </c>
      <c r="N75" t="e">
        <f>VLOOKUP($B75,'エントリー表（フィジーク）'!$B:$E,2)</f>
        <v>#N/A</v>
      </c>
      <c r="O75" t="e">
        <f>VLOOKUP($B75,'エントリー表（フィジーク）'!$B:$E,3)</f>
        <v>#N/A</v>
      </c>
      <c r="P75" t="e">
        <f>VLOOKUP($B75,'エントリー表（フィジーク）'!$B$3:$C$61,4)</f>
        <v>#N/A</v>
      </c>
      <c r="Q75">
        <f>VLOOKUP(M75,団体得点データ!B$3:C$42,2)</f>
        <v>10</v>
      </c>
    </row>
    <row r="76" spans="2:17" x14ac:dyDescent="0.55000000000000004">
      <c r="B76" s="1"/>
      <c r="J76" s="1">
        <f t="shared" si="5"/>
        <v>0</v>
      </c>
      <c r="K76">
        <f t="shared" si="6"/>
        <v>0</v>
      </c>
      <c r="L76">
        <f t="shared" si="7"/>
        <v>10000</v>
      </c>
      <c r="M76">
        <f t="shared" si="8"/>
        <v>11</v>
      </c>
      <c r="N76" t="e">
        <f>VLOOKUP($B76,'エントリー表（フィジーク）'!$B:$E,2)</f>
        <v>#N/A</v>
      </c>
      <c r="O76" t="e">
        <f>VLOOKUP($B76,'エントリー表（フィジーク）'!$B:$E,3)</f>
        <v>#N/A</v>
      </c>
      <c r="P76" t="e">
        <f>VLOOKUP($B76,'エントリー表（フィジーク）'!$B$3:$C$61,4)</f>
        <v>#N/A</v>
      </c>
      <c r="Q76">
        <f>VLOOKUP(M76,団体得点データ!B$3:C$42,2)</f>
        <v>10</v>
      </c>
    </row>
    <row r="77" spans="2:17" x14ac:dyDescent="0.55000000000000004">
      <c r="B77" s="1"/>
      <c r="J77" s="1">
        <f t="shared" si="5"/>
        <v>0</v>
      </c>
      <c r="K77">
        <f t="shared" si="6"/>
        <v>0</v>
      </c>
      <c r="L77">
        <f t="shared" si="7"/>
        <v>10000</v>
      </c>
      <c r="M77">
        <f t="shared" si="8"/>
        <v>11</v>
      </c>
      <c r="N77" t="e">
        <f>VLOOKUP($B77,'エントリー表（フィジーク）'!$B:$E,2)</f>
        <v>#N/A</v>
      </c>
      <c r="O77" t="e">
        <f>VLOOKUP($B77,'エントリー表（フィジーク）'!$B:$E,3)</f>
        <v>#N/A</v>
      </c>
      <c r="P77" t="e">
        <f>VLOOKUP($B77,'エントリー表（フィジーク）'!$B$3:$C$61,4)</f>
        <v>#N/A</v>
      </c>
      <c r="Q77">
        <f>VLOOKUP(M77,団体得点データ!B$3:C$42,2)</f>
        <v>10</v>
      </c>
    </row>
    <row r="78" spans="2:17" x14ac:dyDescent="0.55000000000000004">
      <c r="B78" s="1"/>
      <c r="J78" s="1">
        <f t="shared" si="5"/>
        <v>0</v>
      </c>
      <c r="K78">
        <f t="shared" si="6"/>
        <v>0</v>
      </c>
      <c r="L78">
        <f t="shared" si="7"/>
        <v>10000</v>
      </c>
      <c r="M78">
        <f t="shared" si="8"/>
        <v>11</v>
      </c>
      <c r="N78" t="e">
        <f>VLOOKUP($B78,'エントリー表（フィジーク）'!$B:$E,2)</f>
        <v>#N/A</v>
      </c>
      <c r="O78" t="e">
        <f>VLOOKUP($B78,'エントリー表（フィジーク）'!$B:$E,3)</f>
        <v>#N/A</v>
      </c>
      <c r="P78" t="e">
        <f>VLOOKUP($B78,'エントリー表（フィジーク）'!$B$3:$C$61,4)</f>
        <v>#N/A</v>
      </c>
      <c r="Q78">
        <f>VLOOKUP(M78,団体得点データ!B$3:C$42,2)</f>
        <v>10</v>
      </c>
    </row>
    <row r="79" spans="2:17" x14ac:dyDescent="0.55000000000000004">
      <c r="B79" s="1"/>
      <c r="J79" s="1">
        <f t="shared" si="5"/>
        <v>0</v>
      </c>
      <c r="K79">
        <f t="shared" si="6"/>
        <v>0</v>
      </c>
      <c r="L79">
        <f t="shared" si="7"/>
        <v>10000</v>
      </c>
      <c r="M79">
        <f t="shared" si="8"/>
        <v>11</v>
      </c>
      <c r="N79" t="e">
        <f>VLOOKUP($B79,'エントリー表（フィジーク）'!$B:$E,2)</f>
        <v>#N/A</v>
      </c>
      <c r="O79" t="e">
        <f>VLOOKUP($B79,'エントリー表（フィジーク）'!$B:$E,3)</f>
        <v>#N/A</v>
      </c>
      <c r="P79" t="e">
        <f>VLOOKUP($B79,'エントリー表（フィジーク）'!$B$3:$C$61,4)</f>
        <v>#N/A</v>
      </c>
      <c r="Q79">
        <f>VLOOKUP(M79,団体得点データ!B$3:C$42,2)</f>
        <v>10</v>
      </c>
    </row>
    <row r="80" spans="2:17" x14ac:dyDescent="0.55000000000000004">
      <c r="B80" s="1"/>
      <c r="J80" s="1">
        <f t="shared" si="5"/>
        <v>0</v>
      </c>
      <c r="K80">
        <f t="shared" si="6"/>
        <v>0</v>
      </c>
      <c r="L80">
        <f t="shared" si="7"/>
        <v>10000</v>
      </c>
      <c r="M80">
        <f t="shared" si="8"/>
        <v>11</v>
      </c>
      <c r="N80" t="e">
        <f>VLOOKUP($B80,'エントリー表（フィジーク）'!$B:$E,2)</f>
        <v>#N/A</v>
      </c>
      <c r="O80" t="e">
        <f>VLOOKUP($B80,'エントリー表（フィジーク）'!$B:$E,3)</f>
        <v>#N/A</v>
      </c>
      <c r="P80" t="e">
        <f>VLOOKUP($B80,'エントリー表（フィジーク）'!$B$3:$C$61,4)</f>
        <v>#N/A</v>
      </c>
      <c r="Q80">
        <f>VLOOKUP(M80,団体得点データ!B$3:C$42,2)</f>
        <v>10</v>
      </c>
    </row>
    <row r="81" spans="2:17" x14ac:dyDescent="0.55000000000000004">
      <c r="B81" s="1"/>
      <c r="J81" s="1">
        <f t="shared" si="5"/>
        <v>0</v>
      </c>
      <c r="K81">
        <f t="shared" si="6"/>
        <v>0</v>
      </c>
      <c r="L81">
        <f t="shared" si="7"/>
        <v>10000</v>
      </c>
      <c r="M81">
        <f t="shared" si="8"/>
        <v>11</v>
      </c>
      <c r="N81" t="e">
        <f>VLOOKUP($B81,'エントリー表（フィジーク）'!$B:$E,2)</f>
        <v>#N/A</v>
      </c>
      <c r="O81" t="e">
        <f>VLOOKUP($B81,'エントリー表（フィジーク）'!$B:$E,3)</f>
        <v>#N/A</v>
      </c>
      <c r="P81" t="e">
        <f>VLOOKUP($B81,'エントリー表（フィジーク）'!$B$3:$C$61,4)</f>
        <v>#N/A</v>
      </c>
      <c r="Q81">
        <f>VLOOKUP(M81,団体得点データ!B$3:C$42,2)</f>
        <v>10</v>
      </c>
    </row>
    <row r="82" spans="2:17" x14ac:dyDescent="0.55000000000000004">
      <c r="B82" s="1"/>
      <c r="J82" s="1">
        <f t="shared" si="5"/>
        <v>0</v>
      </c>
      <c r="K82">
        <f t="shared" si="6"/>
        <v>0</v>
      </c>
      <c r="L82">
        <f t="shared" si="7"/>
        <v>10000</v>
      </c>
      <c r="M82">
        <f t="shared" si="8"/>
        <v>11</v>
      </c>
      <c r="N82" t="e">
        <f>VLOOKUP($B82,'エントリー表（フィジーク）'!$B:$E,2)</f>
        <v>#N/A</v>
      </c>
      <c r="O82" t="e">
        <f>VLOOKUP($B82,'エントリー表（フィジーク）'!$B:$E,3)</f>
        <v>#N/A</v>
      </c>
      <c r="P82" t="e">
        <f>VLOOKUP($B82,'エントリー表（フィジーク）'!$B$3:$C$61,4)</f>
        <v>#N/A</v>
      </c>
      <c r="Q82">
        <f>VLOOKUP(M82,団体得点データ!B$3:C$42,2)</f>
        <v>10</v>
      </c>
    </row>
    <row r="83" spans="2:17" x14ac:dyDescent="0.55000000000000004">
      <c r="B83" s="1"/>
      <c r="J83" s="1">
        <f t="shared" si="5"/>
        <v>0</v>
      </c>
      <c r="K83">
        <f t="shared" si="6"/>
        <v>0</v>
      </c>
      <c r="L83">
        <f t="shared" si="7"/>
        <v>10000</v>
      </c>
      <c r="M83">
        <f t="shared" si="8"/>
        <v>11</v>
      </c>
      <c r="N83" t="e">
        <f>VLOOKUP($B83,'エントリー表（フィジーク）'!$B:$E,2)</f>
        <v>#N/A</v>
      </c>
      <c r="O83" t="e">
        <f>VLOOKUP($B83,'エントリー表（フィジーク）'!$B:$E,3)</f>
        <v>#N/A</v>
      </c>
      <c r="P83" t="e">
        <f>VLOOKUP($B83,'エントリー表（フィジーク）'!$B$3:$C$61,4)</f>
        <v>#N/A</v>
      </c>
      <c r="Q83">
        <f>VLOOKUP(M83,団体得点データ!B$3:C$42,2)</f>
        <v>10</v>
      </c>
    </row>
    <row r="84" spans="2:17" x14ac:dyDescent="0.55000000000000004">
      <c r="B84" s="1"/>
      <c r="J84" s="1">
        <f t="shared" si="5"/>
        <v>0</v>
      </c>
      <c r="K84">
        <f t="shared" si="6"/>
        <v>0</v>
      </c>
      <c r="L84">
        <f t="shared" si="7"/>
        <v>10000</v>
      </c>
      <c r="M84">
        <f t="shared" si="8"/>
        <v>11</v>
      </c>
      <c r="N84" t="e">
        <f>VLOOKUP($B84,'エントリー表（フィジーク）'!$B:$E,2)</f>
        <v>#N/A</v>
      </c>
      <c r="O84" t="e">
        <f>VLOOKUP($B84,'エントリー表（フィジーク）'!$B:$E,3)</f>
        <v>#N/A</v>
      </c>
      <c r="P84" t="e">
        <f>VLOOKUP($B84,'エントリー表（フィジーク）'!$B$3:$C$61,4)</f>
        <v>#N/A</v>
      </c>
      <c r="Q84">
        <f>VLOOKUP(M84,団体得点データ!B$3:C$42,2)</f>
        <v>10</v>
      </c>
    </row>
    <row r="85" spans="2:17" x14ac:dyDescent="0.55000000000000004">
      <c r="B85" s="1"/>
      <c r="J85" s="1">
        <f t="shared" si="5"/>
        <v>0</v>
      </c>
      <c r="K85">
        <f t="shared" si="6"/>
        <v>0</v>
      </c>
      <c r="L85">
        <f t="shared" si="7"/>
        <v>10000</v>
      </c>
      <c r="M85">
        <f t="shared" si="8"/>
        <v>11</v>
      </c>
      <c r="N85" t="e">
        <f>VLOOKUP($B85,'エントリー表（フィジーク）'!$B:$E,2)</f>
        <v>#N/A</v>
      </c>
      <c r="O85" t="e">
        <f>VLOOKUP($B85,'エントリー表（フィジーク）'!$B:$E,3)</f>
        <v>#N/A</v>
      </c>
      <c r="P85" t="e">
        <f>VLOOKUP($B85,'エントリー表（フィジーク）'!$B$3:$C$61,4)</f>
        <v>#N/A</v>
      </c>
      <c r="Q85">
        <f>VLOOKUP(M85,団体得点データ!B$3:C$42,2)</f>
        <v>10</v>
      </c>
    </row>
    <row r="86" spans="2:17" x14ac:dyDescent="0.55000000000000004">
      <c r="B86" s="1"/>
      <c r="J86" s="1">
        <f t="shared" si="5"/>
        <v>0</v>
      </c>
      <c r="K86">
        <f t="shared" si="6"/>
        <v>0</v>
      </c>
      <c r="L86">
        <f t="shared" si="7"/>
        <v>10000</v>
      </c>
      <c r="M86">
        <f t="shared" si="8"/>
        <v>11</v>
      </c>
      <c r="N86" t="e">
        <f>VLOOKUP($B86,'エントリー表（フィジーク）'!$B:$E,2)</f>
        <v>#N/A</v>
      </c>
      <c r="O86" t="e">
        <f>VLOOKUP($B86,'エントリー表（フィジーク）'!$B:$E,3)</f>
        <v>#N/A</v>
      </c>
      <c r="P86" t="e">
        <f>VLOOKUP($B86,'エントリー表（フィジーク）'!$B$3:$C$61,4)</f>
        <v>#N/A</v>
      </c>
      <c r="Q86">
        <f>VLOOKUP(M86,団体得点データ!B$3:C$42,2)</f>
        <v>10</v>
      </c>
    </row>
    <row r="87" spans="2:17" x14ac:dyDescent="0.55000000000000004">
      <c r="B87" s="1"/>
      <c r="J87" s="1">
        <f t="shared" si="5"/>
        <v>0</v>
      </c>
      <c r="K87">
        <f t="shared" si="6"/>
        <v>0</v>
      </c>
      <c r="L87">
        <f t="shared" si="7"/>
        <v>10000</v>
      </c>
      <c r="M87">
        <f t="shared" si="8"/>
        <v>11</v>
      </c>
      <c r="N87" t="e">
        <f>VLOOKUP($B87,'エントリー表（フィジーク）'!$B:$E,2)</f>
        <v>#N/A</v>
      </c>
      <c r="O87" t="e">
        <f>VLOOKUP($B87,'エントリー表（フィジーク）'!$B:$E,3)</f>
        <v>#N/A</v>
      </c>
      <c r="P87" t="e">
        <f>VLOOKUP($B87,'エントリー表（フィジーク）'!$B$3:$C$61,4)</f>
        <v>#N/A</v>
      </c>
      <c r="Q87">
        <f>VLOOKUP(M87,団体得点データ!B$3:C$42,2)</f>
        <v>10</v>
      </c>
    </row>
    <row r="88" spans="2:17" x14ac:dyDescent="0.55000000000000004">
      <c r="B88" s="1"/>
      <c r="J88" s="1">
        <f t="shared" si="5"/>
        <v>0</v>
      </c>
      <c r="K88">
        <f t="shared" si="6"/>
        <v>0</v>
      </c>
      <c r="L88">
        <f t="shared" si="7"/>
        <v>10000</v>
      </c>
      <c r="M88">
        <f t="shared" si="8"/>
        <v>11</v>
      </c>
      <c r="N88" t="e">
        <f>VLOOKUP($B88,'エントリー表（フィジーク）'!$B:$E,2)</f>
        <v>#N/A</v>
      </c>
      <c r="O88" t="e">
        <f>VLOOKUP($B88,'エントリー表（フィジーク）'!$B:$E,3)</f>
        <v>#N/A</v>
      </c>
      <c r="P88" t="e">
        <f>VLOOKUP($B88,'エントリー表（フィジーク）'!$B$3:$C$61,4)</f>
        <v>#N/A</v>
      </c>
      <c r="Q88">
        <f>VLOOKUP(M88,団体得点データ!B$3:C$42,2)</f>
        <v>10</v>
      </c>
    </row>
    <row r="89" spans="2:17" x14ac:dyDescent="0.55000000000000004">
      <c r="B89" s="1"/>
      <c r="J89" s="1">
        <f t="shared" si="5"/>
        <v>0</v>
      </c>
      <c r="K89">
        <f t="shared" si="6"/>
        <v>0</v>
      </c>
      <c r="L89">
        <f t="shared" si="7"/>
        <v>10000</v>
      </c>
      <c r="M89">
        <f t="shared" si="8"/>
        <v>11</v>
      </c>
      <c r="N89" t="e">
        <f>VLOOKUP($B89,'エントリー表（フィジーク）'!$B:$E,2)</f>
        <v>#N/A</v>
      </c>
      <c r="O89" t="e">
        <f>VLOOKUP($B89,'エントリー表（フィジーク）'!$B:$E,3)</f>
        <v>#N/A</v>
      </c>
      <c r="P89" t="e">
        <f>VLOOKUP($B89,'エントリー表（フィジーク）'!$B$3:$C$61,4)</f>
        <v>#N/A</v>
      </c>
      <c r="Q89">
        <f>VLOOKUP(M89,団体得点データ!B$3:C$42,2)</f>
        <v>10</v>
      </c>
    </row>
    <row r="90" spans="2:17" x14ac:dyDescent="0.55000000000000004">
      <c r="B90" s="1"/>
      <c r="J90" s="1">
        <f t="shared" si="5"/>
        <v>0</v>
      </c>
      <c r="K90">
        <f t="shared" si="6"/>
        <v>0</v>
      </c>
      <c r="L90">
        <f t="shared" si="7"/>
        <v>10000</v>
      </c>
      <c r="M90">
        <f t="shared" si="8"/>
        <v>11</v>
      </c>
      <c r="N90" t="e">
        <f>VLOOKUP($B90,'エントリー表（フィジーク）'!$B:$E,2)</f>
        <v>#N/A</v>
      </c>
      <c r="O90" t="e">
        <f>VLOOKUP($B90,'エントリー表（フィジーク）'!$B:$E,3)</f>
        <v>#N/A</v>
      </c>
      <c r="P90" t="e">
        <f>VLOOKUP($B90,'エントリー表（フィジーク）'!$B$3:$C$61,4)</f>
        <v>#N/A</v>
      </c>
      <c r="Q90">
        <f>VLOOKUP(M90,団体得点データ!B$3:C$42,2)</f>
        <v>10</v>
      </c>
    </row>
    <row r="91" spans="2:17" x14ac:dyDescent="0.55000000000000004">
      <c r="B91" s="1"/>
      <c r="J91" s="1">
        <f t="shared" si="5"/>
        <v>0</v>
      </c>
      <c r="K91">
        <f t="shared" si="6"/>
        <v>0</v>
      </c>
      <c r="L91">
        <f t="shared" si="7"/>
        <v>10000</v>
      </c>
      <c r="M91">
        <f t="shared" si="8"/>
        <v>11</v>
      </c>
      <c r="N91" t="e">
        <f>VLOOKUP($B91,'エントリー表（フィジーク）'!$B:$E,2)</f>
        <v>#N/A</v>
      </c>
      <c r="O91" t="e">
        <f>VLOOKUP($B91,'エントリー表（フィジーク）'!$B:$E,3)</f>
        <v>#N/A</v>
      </c>
      <c r="P91" t="e">
        <f>VLOOKUP($B91,'エントリー表（フィジーク）'!$B$3:$C$61,4)</f>
        <v>#N/A</v>
      </c>
      <c r="Q91">
        <f>VLOOKUP(M91,団体得点データ!B$3:C$42,2)</f>
        <v>10</v>
      </c>
    </row>
    <row r="92" spans="2:17" x14ac:dyDescent="0.55000000000000004">
      <c r="B92" s="1"/>
      <c r="J92" s="1">
        <f t="shared" si="5"/>
        <v>0</v>
      </c>
      <c r="K92">
        <f t="shared" si="6"/>
        <v>0</v>
      </c>
      <c r="L92">
        <f t="shared" si="7"/>
        <v>10000</v>
      </c>
      <c r="M92">
        <f t="shared" si="8"/>
        <v>11</v>
      </c>
      <c r="N92" t="e">
        <f>VLOOKUP($B92,'エントリー表（フィジーク）'!$B:$E,2)</f>
        <v>#N/A</v>
      </c>
      <c r="O92" t="e">
        <f>VLOOKUP($B92,'エントリー表（フィジーク）'!$B:$E,3)</f>
        <v>#N/A</v>
      </c>
      <c r="P92" t="e">
        <f>VLOOKUP($B92,'エントリー表（フィジーク）'!$B$3:$C$61,4)</f>
        <v>#N/A</v>
      </c>
      <c r="Q92">
        <f>VLOOKUP(M92,団体得点データ!B$3:C$42,2)</f>
        <v>10</v>
      </c>
    </row>
    <row r="93" spans="2:17" x14ac:dyDescent="0.55000000000000004">
      <c r="B93" s="1"/>
      <c r="J93" s="1">
        <f t="shared" si="5"/>
        <v>0</v>
      </c>
      <c r="K93">
        <f t="shared" si="6"/>
        <v>0</v>
      </c>
      <c r="L93">
        <f t="shared" si="7"/>
        <v>10000</v>
      </c>
      <c r="M93">
        <f t="shared" si="8"/>
        <v>11</v>
      </c>
      <c r="N93" t="e">
        <f>VLOOKUP($B93,'エントリー表（フィジーク）'!$B:$E,2)</f>
        <v>#N/A</v>
      </c>
      <c r="O93" t="e">
        <f>VLOOKUP($B93,'エントリー表（フィジーク）'!$B:$E,3)</f>
        <v>#N/A</v>
      </c>
      <c r="P93" t="e">
        <f>VLOOKUP($B93,'エントリー表（フィジーク）'!$B$3:$C$61,4)</f>
        <v>#N/A</v>
      </c>
      <c r="Q93">
        <f>VLOOKUP(M93,団体得点データ!B$3:C$42,2)</f>
        <v>10</v>
      </c>
    </row>
    <row r="94" spans="2:17" x14ac:dyDescent="0.55000000000000004">
      <c r="B94" s="1"/>
      <c r="J94" s="1">
        <f t="shared" si="5"/>
        <v>0</v>
      </c>
      <c r="K94">
        <f t="shared" si="6"/>
        <v>0</v>
      </c>
      <c r="L94">
        <f t="shared" si="7"/>
        <v>10000</v>
      </c>
      <c r="M94">
        <f t="shared" si="8"/>
        <v>11</v>
      </c>
      <c r="N94" t="e">
        <f>VLOOKUP($B94,'エントリー表（フィジーク）'!$B:$E,2)</f>
        <v>#N/A</v>
      </c>
      <c r="O94" t="e">
        <f>VLOOKUP($B94,'エントリー表（フィジーク）'!$B:$E,3)</f>
        <v>#N/A</v>
      </c>
      <c r="P94" t="e">
        <f>VLOOKUP($B94,'エントリー表（フィジーク）'!$B$3:$C$61,4)</f>
        <v>#N/A</v>
      </c>
      <c r="Q94">
        <f>VLOOKUP(M94,団体得点データ!B$3:C$42,2)</f>
        <v>10</v>
      </c>
    </row>
    <row r="95" spans="2:17" x14ac:dyDescent="0.55000000000000004">
      <c r="B95" s="1"/>
      <c r="J95" s="1">
        <f t="shared" si="5"/>
        <v>0</v>
      </c>
      <c r="K95">
        <f t="shared" si="6"/>
        <v>0</v>
      </c>
      <c r="L95">
        <f t="shared" si="7"/>
        <v>10000</v>
      </c>
      <c r="M95">
        <f t="shared" si="8"/>
        <v>11</v>
      </c>
      <c r="N95" t="e">
        <f>VLOOKUP($B95,'エントリー表（フィジーク）'!$B:$E,2)</f>
        <v>#N/A</v>
      </c>
      <c r="O95" t="e">
        <f>VLOOKUP($B95,'エントリー表（フィジーク）'!$B:$E,3)</f>
        <v>#N/A</v>
      </c>
      <c r="P95" t="e">
        <f>VLOOKUP($B95,'エントリー表（フィジーク）'!$B$3:$C$61,4)</f>
        <v>#N/A</v>
      </c>
      <c r="Q95">
        <f>VLOOKUP(M95,団体得点データ!B$3:C$42,2)</f>
        <v>10</v>
      </c>
    </row>
    <row r="96" spans="2:17" x14ac:dyDescent="0.55000000000000004">
      <c r="B96" s="1"/>
      <c r="J96" s="1">
        <f t="shared" si="5"/>
        <v>0</v>
      </c>
      <c r="K96">
        <f t="shared" si="6"/>
        <v>0</v>
      </c>
      <c r="L96">
        <f t="shared" si="7"/>
        <v>10000</v>
      </c>
      <c r="M96">
        <f t="shared" si="8"/>
        <v>11</v>
      </c>
      <c r="N96" t="e">
        <f>VLOOKUP($B96,'エントリー表（フィジーク）'!$B:$E,2)</f>
        <v>#N/A</v>
      </c>
      <c r="O96" t="e">
        <f>VLOOKUP($B96,'エントリー表（フィジーク）'!$B:$E,3)</f>
        <v>#N/A</v>
      </c>
      <c r="P96" t="e">
        <f>VLOOKUP($B96,'エントリー表（フィジーク）'!$B$3:$C$61,4)</f>
        <v>#N/A</v>
      </c>
      <c r="Q96">
        <f>VLOOKUP(M96,団体得点データ!B$3:C$42,2)</f>
        <v>10</v>
      </c>
    </row>
    <row r="97" spans="2:17" x14ac:dyDescent="0.55000000000000004">
      <c r="B97" s="1"/>
      <c r="J97" s="1">
        <f t="shared" si="5"/>
        <v>0</v>
      </c>
      <c r="K97">
        <f t="shared" si="6"/>
        <v>0</v>
      </c>
      <c r="L97">
        <f t="shared" si="7"/>
        <v>10000</v>
      </c>
      <c r="M97">
        <f t="shared" si="8"/>
        <v>11</v>
      </c>
      <c r="N97" t="e">
        <f>VLOOKUP($B97,'エントリー表（フィジーク）'!$B:$E,2)</f>
        <v>#N/A</v>
      </c>
      <c r="O97" t="e">
        <f>VLOOKUP($B97,'エントリー表（フィジーク）'!$B:$E,3)</f>
        <v>#N/A</v>
      </c>
      <c r="P97" t="e">
        <f>VLOOKUP($B97,'エントリー表（フィジーク）'!$B$3:$C$61,4)</f>
        <v>#N/A</v>
      </c>
      <c r="Q97">
        <f>VLOOKUP(M97,団体得点データ!B$3:C$42,2)</f>
        <v>10</v>
      </c>
    </row>
    <row r="98" spans="2:17" x14ac:dyDescent="0.55000000000000004">
      <c r="B98" s="1"/>
      <c r="J98" s="1">
        <f t="shared" si="5"/>
        <v>0</v>
      </c>
      <c r="K98">
        <f t="shared" si="6"/>
        <v>0</v>
      </c>
      <c r="L98">
        <f t="shared" si="7"/>
        <v>10000</v>
      </c>
      <c r="M98">
        <f t="shared" si="8"/>
        <v>11</v>
      </c>
      <c r="N98" t="e">
        <f>VLOOKUP($B98,'エントリー表（フィジーク）'!$B:$E,2)</f>
        <v>#N/A</v>
      </c>
      <c r="O98" t="e">
        <f>VLOOKUP($B98,'エントリー表（フィジーク）'!$B:$E,3)</f>
        <v>#N/A</v>
      </c>
      <c r="P98" t="e">
        <f>VLOOKUP($B98,'エントリー表（フィジーク）'!$B$3:$C$61,4)</f>
        <v>#N/A</v>
      </c>
      <c r="Q98">
        <f>VLOOKUP(M98,団体得点データ!B$3:C$42,2)</f>
        <v>10</v>
      </c>
    </row>
    <row r="99" spans="2:17" x14ac:dyDescent="0.55000000000000004">
      <c r="B99" s="1"/>
      <c r="J99" s="1">
        <f t="shared" si="5"/>
        <v>0</v>
      </c>
      <c r="K99">
        <f t="shared" si="6"/>
        <v>0</v>
      </c>
      <c r="L99">
        <f t="shared" si="7"/>
        <v>10000</v>
      </c>
      <c r="M99">
        <f t="shared" si="8"/>
        <v>11</v>
      </c>
      <c r="N99" t="e">
        <f>VLOOKUP($B99,'エントリー表（フィジーク）'!$B:$E,2)</f>
        <v>#N/A</v>
      </c>
      <c r="O99" t="e">
        <f>VLOOKUP($B99,'エントリー表（フィジーク）'!$B:$E,3)</f>
        <v>#N/A</v>
      </c>
      <c r="P99" t="e">
        <f>VLOOKUP($B99,'エントリー表（フィジーク）'!$B$3:$C$61,4)</f>
        <v>#N/A</v>
      </c>
      <c r="Q99">
        <f>VLOOKUP(M99,団体得点データ!B$3:C$42,2)</f>
        <v>10</v>
      </c>
    </row>
    <row r="100" spans="2:17" x14ac:dyDescent="0.55000000000000004">
      <c r="B100" s="1"/>
      <c r="J100" s="1">
        <f t="shared" si="5"/>
        <v>0</v>
      </c>
      <c r="K100">
        <f t="shared" si="6"/>
        <v>0</v>
      </c>
      <c r="L100">
        <f t="shared" si="7"/>
        <v>10000</v>
      </c>
      <c r="M100">
        <f t="shared" si="8"/>
        <v>11</v>
      </c>
      <c r="N100" t="e">
        <f>VLOOKUP($B100,'エントリー表（フィジーク）'!$B:$E,2)</f>
        <v>#N/A</v>
      </c>
      <c r="O100" t="e">
        <f>VLOOKUP($B100,'エントリー表（フィジーク）'!$B:$E,3)</f>
        <v>#N/A</v>
      </c>
      <c r="P100" t="e">
        <f>VLOOKUP($B100,'エントリー表（フィジーク）'!$B$3:$C$61,4)</f>
        <v>#N/A</v>
      </c>
      <c r="Q100">
        <f>VLOOKUP(M100,団体得点データ!B$3:C$42,2)</f>
        <v>10</v>
      </c>
    </row>
    <row r="101" spans="2:17" x14ac:dyDescent="0.55000000000000004">
      <c r="B101" s="1"/>
      <c r="J101" s="1">
        <f t="shared" si="5"/>
        <v>0</v>
      </c>
      <c r="K101">
        <f t="shared" si="6"/>
        <v>0</v>
      </c>
      <c r="L101">
        <f t="shared" si="7"/>
        <v>10000</v>
      </c>
      <c r="M101">
        <f t="shared" si="8"/>
        <v>11</v>
      </c>
      <c r="N101" t="e">
        <f>VLOOKUP($B101,'エントリー表（フィジーク）'!$B:$E,2)</f>
        <v>#N/A</v>
      </c>
      <c r="O101" t="e">
        <f>VLOOKUP($B101,'エントリー表（フィジーク）'!$B:$E,3)</f>
        <v>#N/A</v>
      </c>
      <c r="P101" t="e">
        <f>VLOOKUP($B101,'エントリー表（フィジーク）'!$B$3:$C$61,4)</f>
        <v>#N/A</v>
      </c>
      <c r="Q101">
        <f>VLOOKUP(M101,団体得点データ!B$3:C$42,2)</f>
        <v>10</v>
      </c>
    </row>
    <row r="102" spans="2:17" x14ac:dyDescent="0.55000000000000004">
      <c r="B102" s="1"/>
      <c r="J102" s="1">
        <f t="shared" si="5"/>
        <v>0</v>
      </c>
      <c r="K102">
        <f t="shared" si="6"/>
        <v>0</v>
      </c>
      <c r="L102">
        <f t="shared" si="7"/>
        <v>10000</v>
      </c>
      <c r="M102">
        <f t="shared" si="8"/>
        <v>11</v>
      </c>
      <c r="N102" t="e">
        <f>VLOOKUP($B102,'エントリー表（フィジーク）'!$B:$E,2)</f>
        <v>#N/A</v>
      </c>
      <c r="O102" t="e">
        <f>VLOOKUP($B102,'エントリー表（フィジーク）'!$B:$E,3)</f>
        <v>#N/A</v>
      </c>
      <c r="P102" t="e">
        <f>VLOOKUP($B102,'エントリー表（フィジーク）'!$B$3:$C$61,4)</f>
        <v>#N/A</v>
      </c>
      <c r="Q102">
        <f>VLOOKUP(M102,団体得点データ!B$3:C$42,2)</f>
        <v>10</v>
      </c>
    </row>
    <row r="103" spans="2:17" x14ac:dyDescent="0.55000000000000004">
      <c r="B103" s="1"/>
      <c r="J103" s="1">
        <f t="shared" si="5"/>
        <v>0</v>
      </c>
      <c r="K103">
        <f t="shared" si="6"/>
        <v>0</v>
      </c>
      <c r="L103">
        <f t="shared" si="7"/>
        <v>10000</v>
      </c>
      <c r="M103">
        <f t="shared" si="8"/>
        <v>11</v>
      </c>
      <c r="N103" t="e">
        <f>VLOOKUP($B103,'エントリー表（フィジーク）'!$B:$E,2)</f>
        <v>#N/A</v>
      </c>
      <c r="O103" t="e">
        <f>VLOOKUP($B103,'エントリー表（フィジーク）'!$B:$E,3)</f>
        <v>#N/A</v>
      </c>
      <c r="P103" t="e">
        <f>VLOOKUP($B103,'エントリー表（フィジーク）'!$B$3:$C$61,4)</f>
        <v>#N/A</v>
      </c>
      <c r="Q103">
        <f>VLOOKUP(M103,団体得点データ!B$3:C$42,2)</f>
        <v>10</v>
      </c>
    </row>
    <row r="104" spans="2:17" x14ac:dyDescent="0.55000000000000004">
      <c r="B104" s="1"/>
      <c r="J104" s="1">
        <f t="shared" si="5"/>
        <v>0</v>
      </c>
      <c r="K104">
        <f t="shared" si="6"/>
        <v>0</v>
      </c>
      <c r="L104">
        <f t="shared" si="7"/>
        <v>10000</v>
      </c>
      <c r="M104">
        <f t="shared" si="8"/>
        <v>11</v>
      </c>
      <c r="N104" t="e">
        <f>VLOOKUP($B104,'エントリー表（フィジーク）'!$B:$E,2)</f>
        <v>#N/A</v>
      </c>
      <c r="O104" t="e">
        <f>VLOOKUP($B104,'エントリー表（フィジーク）'!$B:$E,3)</f>
        <v>#N/A</v>
      </c>
      <c r="P104" t="e">
        <f>VLOOKUP($B104,'エントリー表（フィジーク）'!$B$3:$C$61,4)</f>
        <v>#N/A</v>
      </c>
      <c r="Q104">
        <f>VLOOKUP(M104,団体得点データ!B$3:C$42,2)</f>
        <v>10</v>
      </c>
    </row>
    <row r="105" spans="2:17" x14ac:dyDescent="0.55000000000000004">
      <c r="B105" s="1"/>
      <c r="J105" s="1">
        <f t="shared" si="5"/>
        <v>0</v>
      </c>
      <c r="K105">
        <f t="shared" si="6"/>
        <v>0</v>
      </c>
      <c r="L105">
        <f t="shared" si="7"/>
        <v>10000</v>
      </c>
      <c r="M105">
        <f t="shared" si="8"/>
        <v>11</v>
      </c>
      <c r="N105" t="e">
        <f>VLOOKUP($B105,'エントリー表（フィジーク）'!$B:$E,2)</f>
        <v>#N/A</v>
      </c>
      <c r="O105" t="e">
        <f>VLOOKUP($B105,'エントリー表（フィジーク）'!$B:$E,3)</f>
        <v>#N/A</v>
      </c>
      <c r="P105" t="e">
        <f>VLOOKUP($B105,'エントリー表（フィジーク）'!$B$3:$C$61,4)</f>
        <v>#N/A</v>
      </c>
      <c r="Q105">
        <f>VLOOKUP(M105,団体得点データ!B$3:C$42,2)</f>
        <v>10</v>
      </c>
    </row>
    <row r="106" spans="2:17" x14ac:dyDescent="0.55000000000000004">
      <c r="B106" s="1"/>
      <c r="J106" s="1">
        <f t="shared" si="5"/>
        <v>0</v>
      </c>
      <c r="K106">
        <f t="shared" si="6"/>
        <v>0</v>
      </c>
      <c r="L106">
        <f t="shared" si="7"/>
        <v>10000</v>
      </c>
      <c r="M106">
        <f t="shared" si="8"/>
        <v>11</v>
      </c>
      <c r="N106" t="e">
        <f>VLOOKUP($B106,'エントリー表（フィジーク）'!$B:$E,2)</f>
        <v>#N/A</v>
      </c>
      <c r="O106" t="e">
        <f>VLOOKUP($B106,'エントリー表（フィジーク）'!$B:$E,3)</f>
        <v>#N/A</v>
      </c>
      <c r="P106" t="e">
        <f>VLOOKUP($B106,'エントリー表（フィジーク）'!$B$3:$C$61,4)</f>
        <v>#N/A</v>
      </c>
      <c r="Q106">
        <f>VLOOKUP(M106,団体得点データ!B$3:C$42,2)</f>
        <v>10</v>
      </c>
    </row>
    <row r="107" spans="2:17" x14ac:dyDescent="0.55000000000000004">
      <c r="B107" s="1"/>
      <c r="J107" s="1">
        <f t="shared" si="5"/>
        <v>0</v>
      </c>
      <c r="K107">
        <f t="shared" si="6"/>
        <v>0</v>
      </c>
      <c r="L107">
        <f t="shared" si="7"/>
        <v>10000</v>
      </c>
      <c r="M107">
        <f t="shared" si="8"/>
        <v>11</v>
      </c>
      <c r="N107" t="e">
        <f>VLOOKUP($B107,'エントリー表（フィジーク）'!$B:$E,2)</f>
        <v>#N/A</v>
      </c>
      <c r="O107" t="e">
        <f>VLOOKUP($B107,'エントリー表（フィジーク）'!$B:$E,3)</f>
        <v>#N/A</v>
      </c>
      <c r="P107" t="e">
        <f>VLOOKUP($B107,'エントリー表（フィジーク）'!$B$3:$C$61,4)</f>
        <v>#N/A</v>
      </c>
      <c r="Q107">
        <f>VLOOKUP(M107,団体得点データ!B$3:C$42,2)</f>
        <v>10</v>
      </c>
    </row>
    <row r="108" spans="2:17" x14ac:dyDescent="0.55000000000000004">
      <c r="B108" s="1"/>
      <c r="J108" s="1">
        <f t="shared" si="5"/>
        <v>0</v>
      </c>
      <c r="K108">
        <f t="shared" si="6"/>
        <v>0</v>
      </c>
      <c r="L108">
        <f t="shared" si="7"/>
        <v>10000</v>
      </c>
      <c r="M108">
        <f t="shared" si="8"/>
        <v>11</v>
      </c>
      <c r="N108" t="e">
        <f>VLOOKUP($B108,'エントリー表（フィジーク）'!$B:$E,2)</f>
        <v>#N/A</v>
      </c>
      <c r="O108" t="e">
        <f>VLOOKUP($B108,'エントリー表（フィジーク）'!$B:$E,3)</f>
        <v>#N/A</v>
      </c>
      <c r="P108" t="e">
        <f>VLOOKUP($B108,'エントリー表（フィジーク）'!$B$3:$C$61,4)</f>
        <v>#N/A</v>
      </c>
      <c r="Q108">
        <f>VLOOKUP(M108,団体得点データ!B$3:C$42,2)</f>
        <v>10</v>
      </c>
    </row>
    <row r="109" spans="2:17" x14ac:dyDescent="0.55000000000000004">
      <c r="B109" s="1"/>
      <c r="J109" s="1">
        <f t="shared" si="5"/>
        <v>0</v>
      </c>
      <c r="K109">
        <f t="shared" si="6"/>
        <v>0</v>
      </c>
      <c r="L109">
        <f t="shared" si="7"/>
        <v>10000</v>
      </c>
      <c r="M109">
        <f t="shared" si="8"/>
        <v>11</v>
      </c>
      <c r="N109" t="e">
        <f>VLOOKUP($B109,'エントリー表（フィジーク）'!$B:$E,2)</f>
        <v>#N/A</v>
      </c>
      <c r="O109" t="e">
        <f>VLOOKUP($B109,'エントリー表（フィジーク）'!$B:$E,3)</f>
        <v>#N/A</v>
      </c>
      <c r="P109" t="e">
        <f>VLOOKUP($B109,'エントリー表（フィジーク）'!$B$3:$C$61,4)</f>
        <v>#N/A</v>
      </c>
      <c r="Q109">
        <f>VLOOKUP(M109,団体得点データ!B$3:C$42,2)</f>
        <v>10</v>
      </c>
    </row>
    <row r="110" spans="2:17" x14ac:dyDescent="0.55000000000000004">
      <c r="B110" s="1"/>
      <c r="J110" s="1">
        <f t="shared" si="5"/>
        <v>0</v>
      </c>
      <c r="K110">
        <f t="shared" si="6"/>
        <v>0</v>
      </c>
      <c r="L110">
        <f t="shared" si="7"/>
        <v>10000</v>
      </c>
      <c r="M110">
        <f t="shared" si="8"/>
        <v>11</v>
      </c>
      <c r="N110" t="e">
        <f>VLOOKUP($B110,'エントリー表（フィジーク）'!$B:$E,2)</f>
        <v>#N/A</v>
      </c>
      <c r="O110" t="e">
        <f>VLOOKUP($B110,'エントリー表（フィジーク）'!$B:$E,3)</f>
        <v>#N/A</v>
      </c>
      <c r="P110" t="e">
        <f>VLOOKUP($B110,'エントリー表（フィジーク）'!$B$3:$C$61,4)</f>
        <v>#N/A</v>
      </c>
      <c r="Q110">
        <f>VLOOKUP(M110,団体得点データ!B$3:C$42,2)</f>
        <v>10</v>
      </c>
    </row>
    <row r="111" spans="2:17" x14ac:dyDescent="0.55000000000000004">
      <c r="B111" s="1"/>
      <c r="J111" s="1">
        <f t="shared" si="5"/>
        <v>0</v>
      </c>
      <c r="K111">
        <f t="shared" si="6"/>
        <v>0</v>
      </c>
      <c r="L111">
        <f t="shared" si="7"/>
        <v>10000</v>
      </c>
      <c r="M111">
        <f t="shared" si="8"/>
        <v>11</v>
      </c>
      <c r="N111" t="e">
        <f>VLOOKUP($B111,'エントリー表（フィジーク）'!$B:$E,2)</f>
        <v>#N/A</v>
      </c>
      <c r="O111" t="e">
        <f>VLOOKUP($B111,'エントリー表（フィジーク）'!$B:$E,3)</f>
        <v>#N/A</v>
      </c>
      <c r="P111" t="e">
        <f>VLOOKUP($B111,'エントリー表（フィジーク）'!$B$3:$C$61,4)</f>
        <v>#N/A</v>
      </c>
      <c r="Q111">
        <f>VLOOKUP(M111,団体得点データ!B$3:C$42,2)</f>
        <v>10</v>
      </c>
    </row>
    <row r="112" spans="2:17" x14ac:dyDescent="0.55000000000000004">
      <c r="B112" s="1"/>
      <c r="J112" s="1">
        <f t="shared" si="5"/>
        <v>0</v>
      </c>
      <c r="K112">
        <f t="shared" si="6"/>
        <v>0</v>
      </c>
      <c r="L112">
        <f t="shared" si="7"/>
        <v>10000</v>
      </c>
      <c r="M112">
        <f t="shared" si="8"/>
        <v>11</v>
      </c>
      <c r="N112" t="e">
        <f>VLOOKUP($B112,'エントリー表（フィジーク）'!$B:$E,2)</f>
        <v>#N/A</v>
      </c>
      <c r="O112" t="e">
        <f>VLOOKUP($B112,'エントリー表（フィジーク）'!$B:$E,3)</f>
        <v>#N/A</v>
      </c>
      <c r="P112" t="e">
        <f>VLOOKUP($B112,'エントリー表（フィジーク）'!$B$3:$C$61,4)</f>
        <v>#N/A</v>
      </c>
      <c r="Q112">
        <f>VLOOKUP(M112,団体得点データ!B$3:C$42,2)</f>
        <v>10</v>
      </c>
    </row>
    <row r="113" spans="2:17" x14ac:dyDescent="0.55000000000000004">
      <c r="B113" s="1"/>
      <c r="J113" s="1">
        <f t="shared" si="5"/>
        <v>0</v>
      </c>
      <c r="K113">
        <f t="shared" si="6"/>
        <v>0</v>
      </c>
      <c r="L113">
        <f t="shared" si="7"/>
        <v>10000</v>
      </c>
      <c r="M113">
        <f t="shared" si="8"/>
        <v>11</v>
      </c>
      <c r="N113" t="e">
        <f>VLOOKUP($B113,'エントリー表（フィジーク）'!$B:$E,2)</f>
        <v>#N/A</v>
      </c>
      <c r="O113" t="e">
        <f>VLOOKUP($B113,'エントリー表（フィジーク）'!$B:$E,3)</f>
        <v>#N/A</v>
      </c>
      <c r="P113" t="e">
        <f>VLOOKUP($B113,'エントリー表（フィジーク）'!$B$3:$C$61,4)</f>
        <v>#N/A</v>
      </c>
      <c r="Q113">
        <f>VLOOKUP(M113,団体得点データ!B$3:C$42,2)</f>
        <v>10</v>
      </c>
    </row>
    <row r="114" spans="2:17" x14ac:dyDescent="0.55000000000000004">
      <c r="B114" s="1"/>
      <c r="J114" s="1">
        <f t="shared" si="5"/>
        <v>0</v>
      </c>
      <c r="K114">
        <f t="shared" si="6"/>
        <v>0</v>
      </c>
      <c r="L114">
        <f t="shared" si="7"/>
        <v>10000</v>
      </c>
      <c r="M114">
        <f t="shared" si="8"/>
        <v>11</v>
      </c>
      <c r="N114" t="e">
        <f>VLOOKUP($B114,'エントリー表（フィジーク）'!$B:$E,2)</f>
        <v>#N/A</v>
      </c>
      <c r="O114" t="e">
        <f>VLOOKUP($B114,'エントリー表（フィジーク）'!$B:$E,3)</f>
        <v>#N/A</v>
      </c>
      <c r="P114" t="e">
        <f>VLOOKUP($B114,'エントリー表（フィジーク）'!$B$3:$C$61,4)</f>
        <v>#N/A</v>
      </c>
      <c r="Q114">
        <f>VLOOKUP(M114,団体得点データ!B$3:C$42,2)</f>
        <v>10</v>
      </c>
    </row>
    <row r="115" spans="2:17" x14ac:dyDescent="0.55000000000000004">
      <c r="B115" s="1"/>
      <c r="J115" s="1">
        <f t="shared" si="5"/>
        <v>0</v>
      </c>
      <c r="K115">
        <f t="shared" si="6"/>
        <v>0</v>
      </c>
      <c r="L115">
        <f t="shared" si="7"/>
        <v>10000</v>
      </c>
      <c r="M115">
        <f t="shared" si="8"/>
        <v>11</v>
      </c>
      <c r="N115" t="e">
        <f>VLOOKUP($B115,'エントリー表（フィジーク）'!$B:$E,2)</f>
        <v>#N/A</v>
      </c>
      <c r="O115" t="e">
        <f>VLOOKUP($B115,'エントリー表（フィジーク）'!$B:$E,3)</f>
        <v>#N/A</v>
      </c>
      <c r="P115" t="e">
        <f>VLOOKUP($B115,'エントリー表（フィジーク）'!$B$3:$C$61,4)</f>
        <v>#N/A</v>
      </c>
      <c r="Q115">
        <f>VLOOKUP(M115,団体得点データ!B$3:C$42,2)</f>
        <v>10</v>
      </c>
    </row>
    <row r="116" spans="2:17" x14ac:dyDescent="0.55000000000000004">
      <c r="B116" s="1"/>
      <c r="J116" s="1">
        <f t="shared" si="5"/>
        <v>0</v>
      </c>
      <c r="K116">
        <f t="shared" si="6"/>
        <v>0</v>
      </c>
      <c r="L116">
        <f t="shared" si="7"/>
        <v>10000</v>
      </c>
      <c r="M116">
        <f t="shared" si="8"/>
        <v>11</v>
      </c>
      <c r="N116" t="e">
        <f>VLOOKUP($B116,'エントリー表（フィジーク）'!$B:$E,2)</f>
        <v>#N/A</v>
      </c>
      <c r="O116" t="e">
        <f>VLOOKUP($B116,'エントリー表（フィジーク）'!$B:$E,3)</f>
        <v>#N/A</v>
      </c>
      <c r="P116" t="e">
        <f>VLOOKUP($B116,'エントリー表（フィジーク）'!$B$3:$C$61,4)</f>
        <v>#N/A</v>
      </c>
      <c r="Q116">
        <f>VLOOKUP(M116,団体得点データ!B$3:C$42,2)</f>
        <v>10</v>
      </c>
    </row>
    <row r="117" spans="2:17" x14ac:dyDescent="0.55000000000000004">
      <c r="B117" s="1"/>
      <c r="J117" s="1">
        <f t="shared" si="5"/>
        <v>0</v>
      </c>
      <c r="K117">
        <f t="shared" si="6"/>
        <v>0</v>
      </c>
      <c r="L117">
        <f t="shared" si="7"/>
        <v>10000</v>
      </c>
      <c r="M117">
        <f t="shared" si="8"/>
        <v>11</v>
      </c>
      <c r="N117" t="e">
        <f>VLOOKUP($B117,'エントリー表（フィジーク）'!$B:$E,2)</f>
        <v>#N/A</v>
      </c>
      <c r="O117" t="e">
        <f>VLOOKUP($B117,'エントリー表（フィジーク）'!$B:$E,3)</f>
        <v>#N/A</v>
      </c>
      <c r="P117" t="e">
        <f>VLOOKUP($B117,'エントリー表（フィジーク）'!$B$3:$C$61,4)</f>
        <v>#N/A</v>
      </c>
      <c r="Q117">
        <f>VLOOKUP(M117,団体得点データ!B$3:C$42,2)</f>
        <v>10</v>
      </c>
    </row>
    <row r="118" spans="2:17" x14ac:dyDescent="0.55000000000000004">
      <c r="B118" s="1"/>
      <c r="J118" s="1">
        <f t="shared" si="5"/>
        <v>0</v>
      </c>
      <c r="K118">
        <f t="shared" si="6"/>
        <v>0</v>
      </c>
      <c r="L118">
        <f t="shared" si="7"/>
        <v>10000</v>
      </c>
      <c r="M118">
        <f t="shared" si="8"/>
        <v>11</v>
      </c>
      <c r="N118" t="e">
        <f>VLOOKUP($B118,'エントリー表（フィジーク）'!$B:$E,2)</f>
        <v>#N/A</v>
      </c>
      <c r="O118" t="e">
        <f>VLOOKUP($B118,'エントリー表（フィジーク）'!$B:$E,3)</f>
        <v>#N/A</v>
      </c>
      <c r="P118" t="e">
        <f>VLOOKUP($B118,'エントリー表（フィジーク）'!$B$3:$C$61,4)</f>
        <v>#N/A</v>
      </c>
      <c r="Q118">
        <f>VLOOKUP(M118,団体得点データ!B$3:C$42,2)</f>
        <v>10</v>
      </c>
    </row>
    <row r="119" spans="2:17" x14ac:dyDescent="0.55000000000000004">
      <c r="B119" s="1"/>
      <c r="J119" s="1">
        <f t="shared" si="5"/>
        <v>0</v>
      </c>
      <c r="K119">
        <f t="shared" si="6"/>
        <v>0</v>
      </c>
      <c r="L119">
        <f t="shared" si="7"/>
        <v>10000</v>
      </c>
      <c r="M119">
        <f t="shared" si="8"/>
        <v>11</v>
      </c>
      <c r="N119" t="e">
        <f>VLOOKUP($B119,'エントリー表（フィジーク）'!$B:$E,2)</f>
        <v>#N/A</v>
      </c>
      <c r="O119" t="e">
        <f>VLOOKUP($B119,'エントリー表（フィジーク）'!$B:$E,3)</f>
        <v>#N/A</v>
      </c>
      <c r="P119" t="e">
        <f>VLOOKUP($B119,'エントリー表（フィジーク）'!$B$3:$C$61,4)</f>
        <v>#N/A</v>
      </c>
      <c r="Q119">
        <f>VLOOKUP(M119,団体得点データ!B$3:C$42,2)</f>
        <v>10</v>
      </c>
    </row>
    <row r="120" spans="2:17" x14ac:dyDescent="0.55000000000000004">
      <c r="B120" s="1"/>
      <c r="J120" s="1">
        <f t="shared" si="5"/>
        <v>0</v>
      </c>
      <c r="K120">
        <f t="shared" si="6"/>
        <v>0</v>
      </c>
      <c r="L120">
        <f t="shared" si="7"/>
        <v>10000</v>
      </c>
      <c r="M120">
        <f t="shared" si="8"/>
        <v>11</v>
      </c>
      <c r="N120" t="e">
        <f>VLOOKUP($B120,'エントリー表（フィジーク）'!$B:$E,2)</f>
        <v>#N/A</v>
      </c>
      <c r="O120" t="e">
        <f>VLOOKUP($B120,'エントリー表（フィジーク）'!$B:$E,3)</f>
        <v>#N/A</v>
      </c>
      <c r="P120" t="e">
        <f>VLOOKUP($B120,'エントリー表（フィジーク）'!$B$3:$C$61,4)</f>
        <v>#N/A</v>
      </c>
      <c r="Q120">
        <f>VLOOKUP(M120,団体得点データ!B$3:C$42,2)</f>
        <v>10</v>
      </c>
    </row>
    <row r="121" spans="2:17" x14ac:dyDescent="0.55000000000000004">
      <c r="B121" s="1"/>
      <c r="J121" s="1">
        <f t="shared" si="5"/>
        <v>0</v>
      </c>
      <c r="K121">
        <f t="shared" si="6"/>
        <v>0</v>
      </c>
      <c r="L121">
        <f t="shared" si="7"/>
        <v>10000</v>
      </c>
      <c r="M121">
        <f t="shared" si="8"/>
        <v>11</v>
      </c>
      <c r="N121" t="e">
        <f>VLOOKUP($B121,'エントリー表（フィジーク）'!$B:$E,2)</f>
        <v>#N/A</v>
      </c>
      <c r="O121" t="e">
        <f>VLOOKUP($B121,'エントリー表（フィジーク）'!$B:$E,3)</f>
        <v>#N/A</v>
      </c>
      <c r="P121" t="e">
        <f>VLOOKUP($B121,'エントリー表（フィジーク）'!$B$3:$C$61,4)</f>
        <v>#N/A</v>
      </c>
      <c r="Q121">
        <f>VLOOKUP(M121,団体得点データ!B$3:C$42,2)</f>
        <v>10</v>
      </c>
    </row>
    <row r="122" spans="2:17" x14ac:dyDescent="0.55000000000000004">
      <c r="B122" s="1"/>
      <c r="J122" s="1">
        <f t="shared" si="5"/>
        <v>0</v>
      </c>
      <c r="K122">
        <f t="shared" si="6"/>
        <v>0</v>
      </c>
      <c r="L122">
        <f t="shared" si="7"/>
        <v>10000</v>
      </c>
      <c r="M122">
        <f t="shared" si="8"/>
        <v>11</v>
      </c>
      <c r="N122" t="e">
        <f>VLOOKUP($B122,'エントリー表（フィジーク）'!$B:$E,2)</f>
        <v>#N/A</v>
      </c>
      <c r="O122" t="e">
        <f>VLOOKUP($B122,'エントリー表（フィジーク）'!$B:$E,3)</f>
        <v>#N/A</v>
      </c>
      <c r="P122" t="e">
        <f>VLOOKUP($B122,'エントリー表（フィジーク）'!$B$3:$C$61,4)</f>
        <v>#N/A</v>
      </c>
      <c r="Q122">
        <f>VLOOKUP(M122,団体得点データ!B$3:C$42,2)</f>
        <v>10</v>
      </c>
    </row>
    <row r="123" spans="2:17" x14ac:dyDescent="0.55000000000000004">
      <c r="B123" s="1"/>
      <c r="J123" s="1">
        <f t="shared" si="5"/>
        <v>0</v>
      </c>
      <c r="K123">
        <f t="shared" si="6"/>
        <v>0</v>
      </c>
      <c r="L123">
        <f t="shared" si="7"/>
        <v>10000</v>
      </c>
      <c r="M123">
        <f t="shared" si="8"/>
        <v>11</v>
      </c>
      <c r="N123" t="e">
        <f>VLOOKUP($B123,'エントリー表（フィジーク）'!$B:$E,2)</f>
        <v>#N/A</v>
      </c>
      <c r="O123" t="e">
        <f>VLOOKUP($B123,'エントリー表（フィジーク）'!$B:$E,3)</f>
        <v>#N/A</v>
      </c>
      <c r="P123" t="e">
        <f>VLOOKUP($B123,'エントリー表（フィジーク）'!$B$3:$C$61,4)</f>
        <v>#N/A</v>
      </c>
      <c r="Q123">
        <f>VLOOKUP(M123,団体得点データ!B$3:C$42,2)</f>
        <v>10</v>
      </c>
    </row>
    <row r="124" spans="2:17" x14ac:dyDescent="0.55000000000000004">
      <c r="B124" s="1"/>
      <c r="J124" s="1">
        <f t="shared" si="5"/>
        <v>0</v>
      </c>
      <c r="K124">
        <f t="shared" si="6"/>
        <v>0</v>
      </c>
      <c r="L124">
        <f t="shared" si="7"/>
        <v>10000</v>
      </c>
      <c r="M124">
        <f t="shared" si="8"/>
        <v>11</v>
      </c>
      <c r="N124" t="e">
        <f>VLOOKUP($B124,'エントリー表（フィジーク）'!$B:$E,2)</f>
        <v>#N/A</v>
      </c>
      <c r="O124" t="e">
        <f>VLOOKUP($B124,'エントリー表（フィジーク）'!$B:$E,3)</f>
        <v>#N/A</v>
      </c>
      <c r="P124" t="e">
        <f>VLOOKUP($B124,'エントリー表（フィジーク）'!$B$3:$C$61,4)</f>
        <v>#N/A</v>
      </c>
      <c r="Q124">
        <f>VLOOKUP(M124,団体得点データ!B$3:C$42,2)</f>
        <v>10</v>
      </c>
    </row>
    <row r="125" spans="2:17" x14ac:dyDescent="0.55000000000000004">
      <c r="B125" s="1"/>
      <c r="J125" s="1">
        <f t="shared" si="5"/>
        <v>0</v>
      </c>
      <c r="K125">
        <f t="shared" si="6"/>
        <v>0</v>
      </c>
      <c r="L125">
        <f t="shared" si="7"/>
        <v>10000</v>
      </c>
      <c r="M125">
        <f t="shared" si="8"/>
        <v>11</v>
      </c>
      <c r="N125" t="e">
        <f>VLOOKUP($B125,'エントリー表（フィジーク）'!$B:$E,2)</f>
        <v>#N/A</v>
      </c>
      <c r="O125" t="e">
        <f>VLOOKUP($B125,'エントリー表（フィジーク）'!$B:$E,3)</f>
        <v>#N/A</v>
      </c>
      <c r="P125" t="e">
        <f>VLOOKUP($B125,'エントリー表（フィジーク）'!$B$3:$C$61,4)</f>
        <v>#N/A</v>
      </c>
      <c r="Q125">
        <f>VLOOKUP(M125,団体得点データ!B$3:C$42,2)</f>
        <v>10</v>
      </c>
    </row>
    <row r="126" spans="2:17" x14ac:dyDescent="0.55000000000000004">
      <c r="B126" s="1"/>
      <c r="J126" s="1">
        <f t="shared" si="5"/>
        <v>0</v>
      </c>
      <c r="K126">
        <f t="shared" si="6"/>
        <v>0</v>
      </c>
      <c r="L126">
        <f t="shared" si="7"/>
        <v>10000</v>
      </c>
      <c r="M126">
        <f t="shared" si="8"/>
        <v>11</v>
      </c>
      <c r="N126" t="e">
        <f>VLOOKUP($B126,'エントリー表（フィジーク）'!$B:$E,2)</f>
        <v>#N/A</v>
      </c>
      <c r="O126" t="e">
        <f>VLOOKUP($B126,'エントリー表（フィジーク）'!$B:$E,3)</f>
        <v>#N/A</v>
      </c>
      <c r="P126" t="e">
        <f>VLOOKUP($B126,'エントリー表（フィジーク）'!$B$3:$C$61,4)</f>
        <v>#N/A</v>
      </c>
      <c r="Q126">
        <f>VLOOKUP(M126,団体得点データ!B$3:C$42,2)</f>
        <v>10</v>
      </c>
    </row>
    <row r="127" spans="2:17" x14ac:dyDescent="0.55000000000000004">
      <c r="J127" s="1">
        <f t="shared" si="5"/>
        <v>0</v>
      </c>
      <c r="K127">
        <f t="shared" si="6"/>
        <v>0</v>
      </c>
      <c r="L127">
        <f t="shared" si="7"/>
        <v>10000</v>
      </c>
      <c r="M127">
        <f t="shared" si="8"/>
        <v>11</v>
      </c>
      <c r="N127" t="e">
        <f>VLOOKUP($B127,'エントリー表（フィジーク）'!$B:$E,2)</f>
        <v>#N/A</v>
      </c>
      <c r="O127" t="e">
        <f>VLOOKUP($B127,'エントリー表（フィジーク）'!$B:$E,3)</f>
        <v>#N/A</v>
      </c>
      <c r="P127" t="e">
        <f>VLOOKUP($B127,'エントリー表（フィジーク）'!$B$3:$C$61,4)</f>
        <v>#N/A</v>
      </c>
      <c r="Q127">
        <f>VLOOKUP(M127,団体得点データ!B$3:C$42,2)</f>
        <v>10</v>
      </c>
    </row>
    <row r="128" spans="2:17" x14ac:dyDescent="0.55000000000000004">
      <c r="J128" s="1">
        <f t="shared" si="5"/>
        <v>0</v>
      </c>
      <c r="K128">
        <f t="shared" si="6"/>
        <v>0</v>
      </c>
      <c r="L128">
        <f t="shared" si="7"/>
        <v>10000</v>
      </c>
      <c r="M128">
        <f t="shared" si="8"/>
        <v>11</v>
      </c>
      <c r="N128" t="e">
        <f>VLOOKUP($B128,'エントリー表（フィジーク）'!$B:$E,2)</f>
        <v>#N/A</v>
      </c>
      <c r="O128" t="e">
        <f>VLOOKUP($B128,'エントリー表（フィジーク）'!$B:$E,3)</f>
        <v>#N/A</v>
      </c>
      <c r="P128" t="e">
        <f>VLOOKUP($B128,'エントリー表（フィジーク）'!$B$3:$C$61,4)</f>
        <v>#N/A</v>
      </c>
      <c r="Q128">
        <f>VLOOKUP(M128,団体得点データ!B$3:C$42,2)</f>
        <v>10</v>
      </c>
    </row>
    <row r="129" spans="10:17" x14ac:dyDescent="0.55000000000000004">
      <c r="J129" s="1">
        <f t="shared" si="5"/>
        <v>0</v>
      </c>
      <c r="K129">
        <f t="shared" si="6"/>
        <v>0</v>
      </c>
      <c r="L129">
        <f t="shared" si="7"/>
        <v>10000</v>
      </c>
      <c r="M129">
        <f t="shared" si="8"/>
        <v>11</v>
      </c>
      <c r="N129" t="e">
        <f>VLOOKUP($B129,'エントリー表（フィジーク）'!$B:$E,2)</f>
        <v>#N/A</v>
      </c>
      <c r="O129" t="e">
        <f>VLOOKUP($B129,'エントリー表（フィジーク）'!$B:$E,3)</f>
        <v>#N/A</v>
      </c>
      <c r="P129" t="e">
        <f>VLOOKUP($B129,'エントリー表（フィジーク）'!$B$3:$C$61,4)</f>
        <v>#N/A</v>
      </c>
      <c r="Q129">
        <f>VLOOKUP(M129,団体得点データ!B$3:C$42,2)</f>
        <v>10</v>
      </c>
    </row>
    <row r="130" spans="10:17" x14ac:dyDescent="0.55000000000000004">
      <c r="J130" s="1">
        <f t="shared" si="5"/>
        <v>0</v>
      </c>
      <c r="K130">
        <f t="shared" si="6"/>
        <v>0</v>
      </c>
      <c r="L130">
        <f t="shared" si="7"/>
        <v>10000</v>
      </c>
      <c r="M130">
        <f t="shared" si="8"/>
        <v>11</v>
      </c>
      <c r="N130" t="e">
        <f>VLOOKUP($B130,'エントリー表（フィジーク）'!$B:$E,2)</f>
        <v>#N/A</v>
      </c>
      <c r="O130" t="e">
        <f>VLOOKUP($B130,'エントリー表（フィジーク）'!$B:$E,3)</f>
        <v>#N/A</v>
      </c>
      <c r="P130" t="e">
        <f>VLOOKUP($B130,'エントリー表（フィジーク）'!$B$3:$C$61,4)</f>
        <v>#N/A</v>
      </c>
      <c r="Q130">
        <f>VLOOKUP(M130,団体得点データ!B$3:C$42,2)</f>
        <v>10</v>
      </c>
    </row>
    <row r="131" spans="10:17" x14ac:dyDescent="0.55000000000000004">
      <c r="J131" s="1">
        <f t="shared" si="5"/>
        <v>0</v>
      </c>
      <c r="K131">
        <f t="shared" si="6"/>
        <v>0</v>
      </c>
      <c r="L131">
        <f t="shared" si="7"/>
        <v>10000</v>
      </c>
      <c r="M131">
        <f t="shared" si="8"/>
        <v>11</v>
      </c>
      <c r="N131" t="e">
        <f>VLOOKUP($B131,'エントリー表（フィジーク）'!$B:$E,2)</f>
        <v>#N/A</v>
      </c>
      <c r="O131" t="e">
        <f>VLOOKUP($B131,'エントリー表（フィジーク）'!$B:$E,3)</f>
        <v>#N/A</v>
      </c>
      <c r="P131" t="e">
        <f>VLOOKUP($B131,'エントリー表（フィジーク）'!$B$3:$C$61,4)</f>
        <v>#N/A</v>
      </c>
      <c r="Q131">
        <f>VLOOKUP(M131,団体得点データ!B$3:C$42,2)</f>
        <v>10</v>
      </c>
    </row>
    <row r="132" spans="10:17" x14ac:dyDescent="0.55000000000000004">
      <c r="J132" s="1">
        <f t="shared" si="5"/>
        <v>0</v>
      </c>
      <c r="K132">
        <f t="shared" si="6"/>
        <v>0</v>
      </c>
      <c r="L132">
        <f t="shared" si="7"/>
        <v>10000</v>
      </c>
      <c r="M132">
        <f t="shared" si="8"/>
        <v>11</v>
      </c>
      <c r="N132" t="e">
        <f>VLOOKUP($B132,'エントリー表（フィジーク）'!$B:$E,2)</f>
        <v>#N/A</v>
      </c>
      <c r="O132" t="e">
        <f>VLOOKUP($B132,'エントリー表（フィジーク）'!$B:$E,3)</f>
        <v>#N/A</v>
      </c>
      <c r="P132" t="e">
        <f>VLOOKUP($B132,'エントリー表（フィジーク）'!$B$3:$C$61,4)</f>
        <v>#N/A</v>
      </c>
      <c r="Q132">
        <f>VLOOKUP(M132,団体得点データ!B$3:C$42,2)</f>
        <v>10</v>
      </c>
    </row>
    <row r="133" spans="10:17" x14ac:dyDescent="0.55000000000000004">
      <c r="J133" s="1">
        <f t="shared" ref="J133:J196" si="9">SUM(C133:I133)-MIN(C133:I133)-MAX(C133:I133)</f>
        <v>0</v>
      </c>
      <c r="K133">
        <f t="shared" ref="K133:K196" si="10">SUM(C133:I133)</f>
        <v>0</v>
      </c>
      <c r="L133">
        <f t="shared" ref="L133:L196" si="11">IF(K133=0, 10000, J133+K133/1000)</f>
        <v>10000</v>
      </c>
      <c r="M133">
        <f t="shared" ref="M133:M196" si="12">_xlfn.RANK.EQ(L133, L$5:L$476, 1)</f>
        <v>11</v>
      </c>
      <c r="N133" t="e">
        <f>VLOOKUP($B133,'エントリー表（フィジーク）'!$B:$E,2)</f>
        <v>#N/A</v>
      </c>
      <c r="O133" t="e">
        <f>VLOOKUP($B133,'エントリー表（フィジーク）'!$B:$E,3)</f>
        <v>#N/A</v>
      </c>
      <c r="P133" t="e">
        <f>VLOOKUP($B133,'エントリー表（フィジーク）'!$B$3:$C$61,4)</f>
        <v>#N/A</v>
      </c>
      <c r="Q133">
        <f>VLOOKUP(M133,団体得点データ!B$3:C$42,2)</f>
        <v>10</v>
      </c>
    </row>
    <row r="134" spans="10:17" x14ac:dyDescent="0.55000000000000004">
      <c r="J134" s="1">
        <f t="shared" si="9"/>
        <v>0</v>
      </c>
      <c r="K134">
        <f t="shared" si="10"/>
        <v>0</v>
      </c>
      <c r="L134">
        <f t="shared" si="11"/>
        <v>10000</v>
      </c>
      <c r="M134">
        <f t="shared" si="12"/>
        <v>11</v>
      </c>
      <c r="N134" t="e">
        <f>VLOOKUP($B134,'エントリー表（フィジーク）'!$B:$E,2)</f>
        <v>#N/A</v>
      </c>
      <c r="O134" t="e">
        <f>VLOOKUP($B134,'エントリー表（フィジーク）'!$B:$E,3)</f>
        <v>#N/A</v>
      </c>
      <c r="P134" t="e">
        <f>VLOOKUP($B134,'エントリー表（フィジーク）'!$B$3:$C$61,4)</f>
        <v>#N/A</v>
      </c>
      <c r="Q134">
        <f>VLOOKUP(M134,団体得点データ!B$3:C$42,2)</f>
        <v>10</v>
      </c>
    </row>
    <row r="135" spans="10:17" x14ac:dyDescent="0.55000000000000004">
      <c r="J135" s="1">
        <f t="shared" si="9"/>
        <v>0</v>
      </c>
      <c r="K135">
        <f t="shared" si="10"/>
        <v>0</v>
      </c>
      <c r="L135">
        <f t="shared" si="11"/>
        <v>10000</v>
      </c>
      <c r="M135">
        <f t="shared" si="12"/>
        <v>11</v>
      </c>
      <c r="N135" t="e">
        <f>VLOOKUP($B135,'エントリー表（フィジーク）'!$B:$E,2)</f>
        <v>#N/A</v>
      </c>
      <c r="O135" t="e">
        <f>VLOOKUP($B135,'エントリー表（フィジーク）'!$B:$E,3)</f>
        <v>#N/A</v>
      </c>
      <c r="P135" t="e">
        <f>VLOOKUP($B135,'エントリー表（フィジーク）'!$B$3:$C$61,4)</f>
        <v>#N/A</v>
      </c>
      <c r="Q135">
        <f>VLOOKUP(M135,団体得点データ!B$3:C$42,2)</f>
        <v>10</v>
      </c>
    </row>
    <row r="136" spans="10:17" x14ac:dyDescent="0.55000000000000004">
      <c r="J136" s="1">
        <f t="shared" si="9"/>
        <v>0</v>
      </c>
      <c r="K136">
        <f t="shared" si="10"/>
        <v>0</v>
      </c>
      <c r="L136">
        <f t="shared" si="11"/>
        <v>10000</v>
      </c>
      <c r="M136">
        <f t="shared" si="12"/>
        <v>11</v>
      </c>
      <c r="N136" t="e">
        <f>VLOOKUP($B136,'エントリー表（フィジーク）'!$B:$E,2)</f>
        <v>#N/A</v>
      </c>
      <c r="O136" t="e">
        <f>VLOOKUP($B136,'エントリー表（フィジーク）'!$B:$E,3)</f>
        <v>#N/A</v>
      </c>
      <c r="P136" t="e">
        <f>VLOOKUP($B136,'エントリー表（フィジーク）'!$B$3:$C$61,4)</f>
        <v>#N/A</v>
      </c>
      <c r="Q136">
        <f>VLOOKUP(M136,団体得点データ!B$3:C$42,2)</f>
        <v>10</v>
      </c>
    </row>
    <row r="137" spans="10:17" x14ac:dyDescent="0.55000000000000004">
      <c r="J137" s="1">
        <f t="shared" si="9"/>
        <v>0</v>
      </c>
      <c r="K137">
        <f t="shared" si="10"/>
        <v>0</v>
      </c>
      <c r="L137">
        <f t="shared" si="11"/>
        <v>10000</v>
      </c>
      <c r="M137">
        <f t="shared" si="12"/>
        <v>11</v>
      </c>
      <c r="N137" t="e">
        <f>VLOOKUP($B137,'エントリー表（フィジーク）'!$B:$E,2)</f>
        <v>#N/A</v>
      </c>
      <c r="O137" t="e">
        <f>VLOOKUP($B137,'エントリー表（フィジーク）'!$B:$E,3)</f>
        <v>#N/A</v>
      </c>
      <c r="P137" t="e">
        <f>VLOOKUP($B137,'エントリー表（フィジーク）'!$B$3:$C$61,4)</f>
        <v>#N/A</v>
      </c>
      <c r="Q137">
        <f>VLOOKUP(M137,団体得点データ!B$3:C$42,2)</f>
        <v>10</v>
      </c>
    </row>
    <row r="138" spans="10:17" x14ac:dyDescent="0.55000000000000004">
      <c r="J138" s="1">
        <f t="shared" si="9"/>
        <v>0</v>
      </c>
      <c r="K138">
        <f t="shared" si="10"/>
        <v>0</v>
      </c>
      <c r="L138">
        <f t="shared" si="11"/>
        <v>10000</v>
      </c>
      <c r="M138">
        <f t="shared" si="12"/>
        <v>11</v>
      </c>
      <c r="N138" t="e">
        <f>VLOOKUP($B138,'エントリー表（フィジーク）'!$B:$E,2)</f>
        <v>#N/A</v>
      </c>
      <c r="O138" t="e">
        <f>VLOOKUP($B138,'エントリー表（フィジーク）'!$B:$E,3)</f>
        <v>#N/A</v>
      </c>
      <c r="P138" t="e">
        <f>VLOOKUP($B138,'エントリー表（フィジーク）'!$B$3:$C$61,4)</f>
        <v>#N/A</v>
      </c>
      <c r="Q138">
        <f>VLOOKUP(M138,団体得点データ!B$3:C$42,2)</f>
        <v>10</v>
      </c>
    </row>
    <row r="139" spans="10:17" x14ac:dyDescent="0.55000000000000004">
      <c r="J139" s="1">
        <f t="shared" si="9"/>
        <v>0</v>
      </c>
      <c r="K139">
        <f t="shared" si="10"/>
        <v>0</v>
      </c>
      <c r="L139">
        <f t="shared" si="11"/>
        <v>10000</v>
      </c>
      <c r="M139">
        <f t="shared" si="12"/>
        <v>11</v>
      </c>
      <c r="N139" t="e">
        <f>VLOOKUP($B139,'エントリー表（フィジーク）'!$B:$E,2)</f>
        <v>#N/A</v>
      </c>
      <c r="O139" t="e">
        <f>VLOOKUP($B139,'エントリー表（フィジーク）'!$B:$E,3)</f>
        <v>#N/A</v>
      </c>
      <c r="P139" t="e">
        <f>VLOOKUP($B139,'エントリー表（フィジーク）'!$B$3:$C$61,4)</f>
        <v>#N/A</v>
      </c>
      <c r="Q139">
        <f>VLOOKUP(M139,団体得点データ!B$3:C$42,2)</f>
        <v>10</v>
      </c>
    </row>
    <row r="140" spans="10:17" x14ac:dyDescent="0.55000000000000004">
      <c r="J140" s="1">
        <f t="shared" si="9"/>
        <v>0</v>
      </c>
      <c r="K140">
        <f t="shared" si="10"/>
        <v>0</v>
      </c>
      <c r="L140">
        <f t="shared" si="11"/>
        <v>10000</v>
      </c>
      <c r="M140">
        <f t="shared" si="12"/>
        <v>11</v>
      </c>
      <c r="N140" t="e">
        <f>VLOOKUP($B140,'エントリー表（フィジーク）'!$B:$E,2)</f>
        <v>#N/A</v>
      </c>
      <c r="O140" t="e">
        <f>VLOOKUP($B140,'エントリー表（フィジーク）'!$B:$E,3)</f>
        <v>#N/A</v>
      </c>
      <c r="P140" t="e">
        <f>VLOOKUP($B140,'エントリー表（フィジーク）'!$B$3:$C$61,4)</f>
        <v>#N/A</v>
      </c>
      <c r="Q140">
        <f>VLOOKUP(M140,団体得点データ!B$3:C$42,2)</f>
        <v>10</v>
      </c>
    </row>
    <row r="141" spans="10:17" x14ac:dyDescent="0.55000000000000004">
      <c r="J141" s="1">
        <f t="shared" si="9"/>
        <v>0</v>
      </c>
      <c r="K141">
        <f t="shared" si="10"/>
        <v>0</v>
      </c>
      <c r="L141">
        <f t="shared" si="11"/>
        <v>10000</v>
      </c>
      <c r="M141">
        <f t="shared" si="12"/>
        <v>11</v>
      </c>
      <c r="N141" t="e">
        <f>VLOOKUP($B141,'エントリー表（フィジーク）'!$B:$E,2)</f>
        <v>#N/A</v>
      </c>
      <c r="O141" t="e">
        <f>VLOOKUP($B141,'エントリー表（フィジーク）'!$B:$E,3)</f>
        <v>#N/A</v>
      </c>
      <c r="P141" t="e">
        <f>VLOOKUP($B141,'エントリー表（フィジーク）'!$B$3:$C$61,4)</f>
        <v>#N/A</v>
      </c>
      <c r="Q141">
        <f>VLOOKUP(M141,団体得点データ!B$3:C$42,2)</f>
        <v>10</v>
      </c>
    </row>
    <row r="142" spans="10:17" x14ac:dyDescent="0.55000000000000004">
      <c r="J142" s="1">
        <f t="shared" si="9"/>
        <v>0</v>
      </c>
      <c r="K142">
        <f t="shared" si="10"/>
        <v>0</v>
      </c>
      <c r="L142">
        <f t="shared" si="11"/>
        <v>10000</v>
      </c>
      <c r="M142">
        <f t="shared" si="12"/>
        <v>11</v>
      </c>
      <c r="N142" t="e">
        <f>VLOOKUP($B142,'エントリー表（フィジーク）'!$B:$E,2)</f>
        <v>#N/A</v>
      </c>
      <c r="O142" t="e">
        <f>VLOOKUP($B142,'エントリー表（フィジーク）'!$B:$E,3)</f>
        <v>#N/A</v>
      </c>
      <c r="P142" t="e">
        <f>VLOOKUP($B142,'エントリー表（フィジーク）'!$B$3:$C$61,4)</f>
        <v>#N/A</v>
      </c>
      <c r="Q142">
        <f>VLOOKUP(M142,団体得点データ!B$3:C$42,2)</f>
        <v>10</v>
      </c>
    </row>
    <row r="143" spans="10:17" x14ac:dyDescent="0.55000000000000004">
      <c r="J143" s="1">
        <f t="shared" si="9"/>
        <v>0</v>
      </c>
      <c r="K143">
        <f t="shared" si="10"/>
        <v>0</v>
      </c>
      <c r="L143">
        <f t="shared" si="11"/>
        <v>10000</v>
      </c>
      <c r="M143">
        <f t="shared" si="12"/>
        <v>11</v>
      </c>
      <c r="N143" t="e">
        <f>VLOOKUP($B143,'エントリー表（フィジーク）'!$B:$E,2)</f>
        <v>#N/A</v>
      </c>
      <c r="O143" t="e">
        <f>VLOOKUP($B143,'エントリー表（フィジーク）'!$B:$E,3)</f>
        <v>#N/A</v>
      </c>
      <c r="P143" t="e">
        <f>VLOOKUP($B143,'エントリー表（フィジーク）'!$B$3:$C$61,4)</f>
        <v>#N/A</v>
      </c>
      <c r="Q143">
        <f>VLOOKUP(M143,団体得点データ!B$3:C$42,2)</f>
        <v>10</v>
      </c>
    </row>
    <row r="144" spans="10:17" x14ac:dyDescent="0.55000000000000004">
      <c r="J144" s="1">
        <f t="shared" si="9"/>
        <v>0</v>
      </c>
      <c r="K144">
        <f t="shared" si="10"/>
        <v>0</v>
      </c>
      <c r="L144">
        <f t="shared" si="11"/>
        <v>10000</v>
      </c>
      <c r="M144">
        <f t="shared" si="12"/>
        <v>11</v>
      </c>
      <c r="N144" t="e">
        <f>VLOOKUP($B144,'エントリー表（フィジーク）'!$B:$E,2)</f>
        <v>#N/A</v>
      </c>
      <c r="O144" t="e">
        <f>VLOOKUP($B144,'エントリー表（フィジーク）'!$B:$E,3)</f>
        <v>#N/A</v>
      </c>
      <c r="P144" t="e">
        <f>VLOOKUP($B144,'エントリー表（フィジーク）'!$B$3:$C$61,4)</f>
        <v>#N/A</v>
      </c>
      <c r="Q144">
        <f>VLOOKUP(M144,団体得点データ!B$3:C$42,2)</f>
        <v>10</v>
      </c>
    </row>
    <row r="145" spans="10:17" x14ac:dyDescent="0.55000000000000004">
      <c r="J145" s="1">
        <f t="shared" si="9"/>
        <v>0</v>
      </c>
      <c r="K145">
        <f t="shared" si="10"/>
        <v>0</v>
      </c>
      <c r="L145">
        <f t="shared" si="11"/>
        <v>10000</v>
      </c>
      <c r="M145">
        <f t="shared" si="12"/>
        <v>11</v>
      </c>
      <c r="N145" t="e">
        <f>VLOOKUP($B145,'エントリー表（フィジーク）'!$B:$E,2)</f>
        <v>#N/A</v>
      </c>
      <c r="O145" t="e">
        <f>VLOOKUP($B145,'エントリー表（フィジーク）'!$B:$E,3)</f>
        <v>#N/A</v>
      </c>
      <c r="P145" t="e">
        <f>VLOOKUP($B145,'エントリー表（フィジーク）'!$B$3:$C$61,4)</f>
        <v>#N/A</v>
      </c>
      <c r="Q145">
        <f>VLOOKUP(M145,団体得点データ!B$3:C$42,2)</f>
        <v>10</v>
      </c>
    </row>
    <row r="146" spans="10:17" x14ac:dyDescent="0.55000000000000004">
      <c r="J146" s="1">
        <f t="shared" si="9"/>
        <v>0</v>
      </c>
      <c r="K146">
        <f t="shared" si="10"/>
        <v>0</v>
      </c>
      <c r="L146">
        <f t="shared" si="11"/>
        <v>10000</v>
      </c>
      <c r="M146">
        <f t="shared" si="12"/>
        <v>11</v>
      </c>
      <c r="N146" t="e">
        <f>VLOOKUP($B146,'エントリー表（フィジーク）'!$B:$E,2)</f>
        <v>#N/A</v>
      </c>
      <c r="O146" t="e">
        <f>VLOOKUP($B146,'エントリー表（フィジーク）'!$B:$E,3)</f>
        <v>#N/A</v>
      </c>
      <c r="P146" t="e">
        <f>VLOOKUP($B146,'エントリー表（フィジーク）'!$B$3:$C$61,4)</f>
        <v>#N/A</v>
      </c>
      <c r="Q146">
        <f>VLOOKUP(M146,団体得点データ!B$3:C$42,2)</f>
        <v>10</v>
      </c>
    </row>
    <row r="147" spans="10:17" x14ac:dyDescent="0.55000000000000004">
      <c r="J147" s="1">
        <f t="shared" si="9"/>
        <v>0</v>
      </c>
      <c r="K147">
        <f t="shared" si="10"/>
        <v>0</v>
      </c>
      <c r="L147">
        <f t="shared" si="11"/>
        <v>10000</v>
      </c>
      <c r="M147">
        <f t="shared" si="12"/>
        <v>11</v>
      </c>
      <c r="N147" t="e">
        <f>VLOOKUP($B147,'エントリー表（フィジーク）'!$B:$E,2)</f>
        <v>#N/A</v>
      </c>
      <c r="O147" t="e">
        <f>VLOOKUP($B147,'エントリー表（フィジーク）'!$B:$E,3)</f>
        <v>#N/A</v>
      </c>
      <c r="P147" t="e">
        <f>VLOOKUP($B147,'エントリー表（フィジーク）'!$B$3:$C$61,4)</f>
        <v>#N/A</v>
      </c>
      <c r="Q147">
        <f>VLOOKUP(M147,団体得点データ!B$3:C$42,2)</f>
        <v>10</v>
      </c>
    </row>
    <row r="148" spans="10:17" x14ac:dyDescent="0.55000000000000004">
      <c r="J148" s="1">
        <f t="shared" si="9"/>
        <v>0</v>
      </c>
      <c r="K148">
        <f t="shared" si="10"/>
        <v>0</v>
      </c>
      <c r="L148">
        <f t="shared" si="11"/>
        <v>10000</v>
      </c>
      <c r="M148">
        <f t="shared" si="12"/>
        <v>11</v>
      </c>
      <c r="N148" t="e">
        <f>VLOOKUP($B148,'エントリー表（フィジーク）'!$B:$E,2)</f>
        <v>#N/A</v>
      </c>
      <c r="O148" t="e">
        <f>VLOOKUP($B148,'エントリー表（フィジーク）'!$B:$E,3)</f>
        <v>#N/A</v>
      </c>
      <c r="P148" t="e">
        <f>VLOOKUP($B148,'エントリー表（フィジーク）'!$B$3:$C$61,4)</f>
        <v>#N/A</v>
      </c>
      <c r="Q148">
        <f>VLOOKUP(M148,団体得点データ!B$3:C$42,2)</f>
        <v>10</v>
      </c>
    </row>
    <row r="149" spans="10:17" x14ac:dyDescent="0.55000000000000004">
      <c r="J149" s="1">
        <f t="shared" si="9"/>
        <v>0</v>
      </c>
      <c r="K149">
        <f t="shared" si="10"/>
        <v>0</v>
      </c>
      <c r="L149">
        <f t="shared" si="11"/>
        <v>10000</v>
      </c>
      <c r="M149">
        <f t="shared" si="12"/>
        <v>11</v>
      </c>
      <c r="N149" t="e">
        <f>VLOOKUP($B149,'エントリー表（フィジーク）'!$B:$E,2)</f>
        <v>#N/A</v>
      </c>
      <c r="O149" t="e">
        <f>VLOOKUP($B149,'エントリー表（フィジーク）'!$B:$E,3)</f>
        <v>#N/A</v>
      </c>
      <c r="P149" t="e">
        <f>VLOOKUP($B149,'エントリー表（フィジーク）'!$B$3:$C$61,4)</f>
        <v>#N/A</v>
      </c>
      <c r="Q149">
        <f>VLOOKUP(M149,団体得点データ!B$3:C$42,2)</f>
        <v>10</v>
      </c>
    </row>
    <row r="150" spans="10:17" x14ac:dyDescent="0.55000000000000004">
      <c r="J150" s="1">
        <f t="shared" si="9"/>
        <v>0</v>
      </c>
      <c r="K150">
        <f t="shared" si="10"/>
        <v>0</v>
      </c>
      <c r="L150">
        <f t="shared" si="11"/>
        <v>10000</v>
      </c>
      <c r="M150">
        <f t="shared" si="12"/>
        <v>11</v>
      </c>
      <c r="N150" t="e">
        <f>VLOOKUP($B150,'エントリー表（フィジーク）'!$B:$E,2)</f>
        <v>#N/A</v>
      </c>
      <c r="O150" t="e">
        <f>VLOOKUP($B150,'エントリー表（フィジーク）'!$B:$E,3)</f>
        <v>#N/A</v>
      </c>
      <c r="P150" t="e">
        <f>VLOOKUP($B150,'エントリー表（フィジーク）'!$B$3:$C$61,4)</f>
        <v>#N/A</v>
      </c>
      <c r="Q150">
        <f>VLOOKUP(M150,団体得点データ!B$3:C$42,2)</f>
        <v>10</v>
      </c>
    </row>
    <row r="151" spans="10:17" x14ac:dyDescent="0.55000000000000004">
      <c r="J151" s="1">
        <f t="shared" si="9"/>
        <v>0</v>
      </c>
      <c r="K151">
        <f t="shared" si="10"/>
        <v>0</v>
      </c>
      <c r="L151">
        <f t="shared" si="11"/>
        <v>10000</v>
      </c>
      <c r="M151">
        <f t="shared" si="12"/>
        <v>11</v>
      </c>
      <c r="N151" t="e">
        <f>VLOOKUP($B151,'エントリー表（フィジーク）'!$B:$E,2)</f>
        <v>#N/A</v>
      </c>
      <c r="O151" t="e">
        <f>VLOOKUP($B151,'エントリー表（フィジーク）'!$B:$E,3)</f>
        <v>#N/A</v>
      </c>
      <c r="P151" t="e">
        <f>VLOOKUP($B151,'エントリー表（フィジーク）'!$B$3:$C$61,4)</f>
        <v>#N/A</v>
      </c>
      <c r="Q151">
        <f>VLOOKUP(M151,団体得点データ!B$3:C$42,2)</f>
        <v>10</v>
      </c>
    </row>
    <row r="152" spans="10:17" x14ac:dyDescent="0.55000000000000004">
      <c r="J152" s="1">
        <f t="shared" si="9"/>
        <v>0</v>
      </c>
      <c r="K152">
        <f t="shared" si="10"/>
        <v>0</v>
      </c>
      <c r="L152">
        <f t="shared" si="11"/>
        <v>10000</v>
      </c>
      <c r="M152">
        <f t="shared" si="12"/>
        <v>11</v>
      </c>
      <c r="N152" t="e">
        <f>VLOOKUP($B152,'エントリー表（フィジーク）'!$B:$E,2)</f>
        <v>#N/A</v>
      </c>
      <c r="O152" t="e">
        <f>VLOOKUP($B152,'エントリー表（フィジーク）'!$B:$E,3)</f>
        <v>#N/A</v>
      </c>
      <c r="P152" t="e">
        <f>VLOOKUP($B152,'エントリー表（フィジーク）'!$B$3:$C$61,4)</f>
        <v>#N/A</v>
      </c>
      <c r="Q152">
        <f>VLOOKUP(M152,団体得点データ!B$3:C$42,2)</f>
        <v>10</v>
      </c>
    </row>
    <row r="153" spans="10:17" x14ac:dyDescent="0.55000000000000004">
      <c r="J153" s="1">
        <f t="shared" si="9"/>
        <v>0</v>
      </c>
      <c r="K153">
        <f t="shared" si="10"/>
        <v>0</v>
      </c>
      <c r="L153">
        <f t="shared" si="11"/>
        <v>10000</v>
      </c>
      <c r="M153">
        <f t="shared" si="12"/>
        <v>11</v>
      </c>
      <c r="N153" t="e">
        <f>VLOOKUP($B153,'エントリー表（フィジーク）'!$B:$E,2)</f>
        <v>#N/A</v>
      </c>
      <c r="O153" t="e">
        <f>VLOOKUP($B153,'エントリー表（フィジーク）'!$B:$E,3)</f>
        <v>#N/A</v>
      </c>
      <c r="P153" t="e">
        <f>VLOOKUP($B153,'エントリー表（フィジーク）'!$B$3:$C$61,4)</f>
        <v>#N/A</v>
      </c>
      <c r="Q153">
        <f>VLOOKUP(M153,団体得点データ!B$3:C$42,2)</f>
        <v>10</v>
      </c>
    </row>
    <row r="154" spans="10:17" x14ac:dyDescent="0.55000000000000004">
      <c r="J154" s="1">
        <f t="shared" si="9"/>
        <v>0</v>
      </c>
      <c r="K154">
        <f t="shared" si="10"/>
        <v>0</v>
      </c>
      <c r="L154">
        <f t="shared" si="11"/>
        <v>10000</v>
      </c>
      <c r="M154">
        <f t="shared" si="12"/>
        <v>11</v>
      </c>
      <c r="N154" t="e">
        <f>VLOOKUP($B154,'エントリー表（フィジーク）'!$B:$E,2)</f>
        <v>#N/A</v>
      </c>
      <c r="O154" t="e">
        <f>VLOOKUP($B154,'エントリー表（フィジーク）'!$B:$E,3)</f>
        <v>#N/A</v>
      </c>
      <c r="P154" t="e">
        <f>VLOOKUP($B154,'エントリー表（フィジーク）'!$B$3:$C$61,4)</f>
        <v>#N/A</v>
      </c>
      <c r="Q154">
        <f>VLOOKUP(M154,団体得点データ!B$3:C$42,2)</f>
        <v>10</v>
      </c>
    </row>
    <row r="155" spans="10:17" x14ac:dyDescent="0.55000000000000004">
      <c r="J155" s="1">
        <f t="shared" si="9"/>
        <v>0</v>
      </c>
      <c r="K155">
        <f t="shared" si="10"/>
        <v>0</v>
      </c>
      <c r="L155">
        <f t="shared" si="11"/>
        <v>10000</v>
      </c>
      <c r="M155">
        <f t="shared" si="12"/>
        <v>11</v>
      </c>
      <c r="N155" t="e">
        <f>VLOOKUP($B155,'エントリー表（フィジーク）'!$B:$E,2)</f>
        <v>#N/A</v>
      </c>
      <c r="O155" t="e">
        <f>VLOOKUP($B155,'エントリー表（フィジーク）'!$B:$E,3)</f>
        <v>#N/A</v>
      </c>
      <c r="P155" t="e">
        <f>VLOOKUP($B155,'エントリー表（フィジーク）'!$B$3:$C$61,4)</f>
        <v>#N/A</v>
      </c>
      <c r="Q155">
        <f>VLOOKUP(M155,団体得点データ!B$3:C$42,2)</f>
        <v>10</v>
      </c>
    </row>
    <row r="156" spans="10:17" x14ac:dyDescent="0.55000000000000004">
      <c r="J156" s="1">
        <f t="shared" si="9"/>
        <v>0</v>
      </c>
      <c r="K156">
        <f t="shared" si="10"/>
        <v>0</v>
      </c>
      <c r="L156">
        <f t="shared" si="11"/>
        <v>10000</v>
      </c>
      <c r="M156">
        <f t="shared" si="12"/>
        <v>11</v>
      </c>
      <c r="N156" t="e">
        <f>VLOOKUP($B156,'エントリー表（フィジーク）'!$B:$E,2)</f>
        <v>#N/A</v>
      </c>
      <c r="O156" t="e">
        <f>VLOOKUP($B156,'エントリー表（フィジーク）'!$B:$E,3)</f>
        <v>#N/A</v>
      </c>
      <c r="P156" t="e">
        <f>VLOOKUP($B156,'エントリー表（フィジーク）'!$B$3:$C$61,4)</f>
        <v>#N/A</v>
      </c>
      <c r="Q156">
        <f>VLOOKUP(M156,団体得点データ!B$3:C$42,2)</f>
        <v>10</v>
      </c>
    </row>
    <row r="157" spans="10:17" x14ac:dyDescent="0.55000000000000004">
      <c r="J157" s="1">
        <f t="shared" si="9"/>
        <v>0</v>
      </c>
      <c r="K157">
        <f t="shared" si="10"/>
        <v>0</v>
      </c>
      <c r="L157">
        <f t="shared" si="11"/>
        <v>10000</v>
      </c>
      <c r="M157">
        <f t="shared" si="12"/>
        <v>11</v>
      </c>
      <c r="N157" t="e">
        <f>VLOOKUP($B157,'エントリー表（フィジーク）'!$B:$E,2)</f>
        <v>#N/A</v>
      </c>
      <c r="O157" t="e">
        <f>VLOOKUP($B157,'エントリー表（フィジーク）'!$B:$E,3)</f>
        <v>#N/A</v>
      </c>
      <c r="P157" t="e">
        <f>VLOOKUP($B157,'エントリー表（フィジーク）'!$B$3:$C$61,4)</f>
        <v>#N/A</v>
      </c>
      <c r="Q157">
        <f>VLOOKUP(M157,団体得点データ!B$3:C$42,2)</f>
        <v>10</v>
      </c>
    </row>
    <row r="158" spans="10:17" x14ac:dyDescent="0.55000000000000004">
      <c r="J158" s="1">
        <f t="shared" si="9"/>
        <v>0</v>
      </c>
      <c r="K158">
        <f t="shared" si="10"/>
        <v>0</v>
      </c>
      <c r="L158">
        <f t="shared" si="11"/>
        <v>10000</v>
      </c>
      <c r="M158">
        <f t="shared" si="12"/>
        <v>11</v>
      </c>
      <c r="N158" t="e">
        <f>VLOOKUP($B158,'エントリー表（フィジーク）'!$B:$E,2)</f>
        <v>#N/A</v>
      </c>
      <c r="O158" t="e">
        <f>VLOOKUP($B158,'エントリー表（フィジーク）'!$B:$E,3)</f>
        <v>#N/A</v>
      </c>
      <c r="P158" t="e">
        <f>VLOOKUP($B158,'エントリー表（フィジーク）'!$B$3:$C$61,4)</f>
        <v>#N/A</v>
      </c>
      <c r="Q158">
        <f>VLOOKUP(M158,団体得点データ!B$3:C$42,2)</f>
        <v>10</v>
      </c>
    </row>
    <row r="159" spans="10:17" x14ac:dyDescent="0.55000000000000004">
      <c r="J159" s="1">
        <f t="shared" si="9"/>
        <v>0</v>
      </c>
      <c r="K159">
        <f t="shared" si="10"/>
        <v>0</v>
      </c>
      <c r="L159">
        <f t="shared" si="11"/>
        <v>10000</v>
      </c>
      <c r="M159">
        <f t="shared" si="12"/>
        <v>11</v>
      </c>
      <c r="N159" t="e">
        <f>VLOOKUP($B159,'エントリー表（フィジーク）'!$B:$E,2)</f>
        <v>#N/A</v>
      </c>
      <c r="O159" t="e">
        <f>VLOOKUP($B159,'エントリー表（フィジーク）'!$B:$E,3)</f>
        <v>#N/A</v>
      </c>
      <c r="P159" t="e">
        <f>VLOOKUP($B159,'エントリー表（フィジーク）'!$B$3:$C$61,4)</f>
        <v>#N/A</v>
      </c>
      <c r="Q159">
        <f>VLOOKUP(M159,団体得点データ!B$3:C$42,2)</f>
        <v>10</v>
      </c>
    </row>
    <row r="160" spans="10:17" x14ac:dyDescent="0.55000000000000004">
      <c r="J160" s="1">
        <f t="shared" si="9"/>
        <v>0</v>
      </c>
      <c r="K160">
        <f t="shared" si="10"/>
        <v>0</v>
      </c>
      <c r="L160">
        <f t="shared" si="11"/>
        <v>10000</v>
      </c>
      <c r="M160">
        <f t="shared" si="12"/>
        <v>11</v>
      </c>
      <c r="N160" t="e">
        <f>VLOOKUP($B160,'エントリー表（フィジーク）'!$B:$E,2)</f>
        <v>#N/A</v>
      </c>
      <c r="O160" t="e">
        <f>VLOOKUP($B160,'エントリー表（フィジーク）'!$B:$E,3)</f>
        <v>#N/A</v>
      </c>
      <c r="P160" t="e">
        <f>VLOOKUP($B160,'エントリー表（フィジーク）'!$B$3:$C$61,4)</f>
        <v>#N/A</v>
      </c>
      <c r="Q160">
        <f>VLOOKUP(M160,団体得点データ!B$3:C$42,2)</f>
        <v>10</v>
      </c>
    </row>
    <row r="161" spans="10:17" x14ac:dyDescent="0.55000000000000004">
      <c r="J161" s="1">
        <f t="shared" si="9"/>
        <v>0</v>
      </c>
      <c r="K161">
        <f t="shared" si="10"/>
        <v>0</v>
      </c>
      <c r="L161">
        <f t="shared" si="11"/>
        <v>10000</v>
      </c>
      <c r="M161">
        <f t="shared" si="12"/>
        <v>11</v>
      </c>
      <c r="N161" t="e">
        <f>VLOOKUP($B161,'エントリー表（フィジーク）'!$B:$E,2)</f>
        <v>#N/A</v>
      </c>
      <c r="O161" t="e">
        <f>VLOOKUP($B161,'エントリー表（フィジーク）'!$B:$E,3)</f>
        <v>#N/A</v>
      </c>
      <c r="P161" t="e">
        <f>VLOOKUP($B161,'エントリー表（フィジーク）'!$B$3:$C$61,4)</f>
        <v>#N/A</v>
      </c>
      <c r="Q161">
        <f>VLOOKUP(M161,団体得点データ!B$3:C$42,2)</f>
        <v>10</v>
      </c>
    </row>
    <row r="162" spans="10:17" x14ac:dyDescent="0.55000000000000004">
      <c r="J162" s="1">
        <f t="shared" si="9"/>
        <v>0</v>
      </c>
      <c r="K162">
        <f t="shared" si="10"/>
        <v>0</v>
      </c>
      <c r="L162">
        <f t="shared" si="11"/>
        <v>10000</v>
      </c>
      <c r="M162">
        <f t="shared" si="12"/>
        <v>11</v>
      </c>
      <c r="N162" t="e">
        <f>VLOOKUP($B162,'エントリー表（フィジーク）'!$B:$E,2)</f>
        <v>#N/A</v>
      </c>
      <c r="O162" t="e">
        <f>VLOOKUP($B162,'エントリー表（フィジーク）'!$B:$E,3)</f>
        <v>#N/A</v>
      </c>
      <c r="P162" t="e">
        <f>VLOOKUP($B162,'エントリー表（フィジーク）'!$B$3:$C$61,4)</f>
        <v>#N/A</v>
      </c>
      <c r="Q162">
        <f>VLOOKUP(M162,団体得点データ!B$3:C$42,2)</f>
        <v>10</v>
      </c>
    </row>
    <row r="163" spans="10:17" x14ac:dyDescent="0.55000000000000004">
      <c r="J163" s="1">
        <f t="shared" si="9"/>
        <v>0</v>
      </c>
      <c r="K163">
        <f t="shared" si="10"/>
        <v>0</v>
      </c>
      <c r="L163">
        <f t="shared" si="11"/>
        <v>10000</v>
      </c>
      <c r="M163">
        <f t="shared" si="12"/>
        <v>11</v>
      </c>
      <c r="N163" t="e">
        <f>VLOOKUP($B163,'エントリー表（フィジーク）'!$B:$E,2)</f>
        <v>#N/A</v>
      </c>
      <c r="O163" t="e">
        <f>VLOOKUP($B163,'エントリー表（フィジーク）'!$B:$E,3)</f>
        <v>#N/A</v>
      </c>
      <c r="P163" t="e">
        <f>VLOOKUP($B163,'エントリー表（フィジーク）'!$B$3:$C$61,4)</f>
        <v>#N/A</v>
      </c>
      <c r="Q163">
        <f>VLOOKUP(M163,団体得点データ!B$3:C$42,2)</f>
        <v>10</v>
      </c>
    </row>
    <row r="164" spans="10:17" x14ac:dyDescent="0.55000000000000004">
      <c r="J164" s="1">
        <f t="shared" si="9"/>
        <v>0</v>
      </c>
      <c r="K164">
        <f t="shared" si="10"/>
        <v>0</v>
      </c>
      <c r="L164">
        <f t="shared" si="11"/>
        <v>10000</v>
      </c>
      <c r="M164">
        <f t="shared" si="12"/>
        <v>11</v>
      </c>
      <c r="N164" t="e">
        <f>VLOOKUP($B164,'エントリー表（フィジーク）'!$B:$E,2)</f>
        <v>#N/A</v>
      </c>
      <c r="O164" t="e">
        <f>VLOOKUP($B164,'エントリー表（フィジーク）'!$B:$E,3)</f>
        <v>#N/A</v>
      </c>
      <c r="P164" t="e">
        <f>VLOOKUP($B164,'エントリー表（フィジーク）'!$B$3:$C$61,4)</f>
        <v>#N/A</v>
      </c>
      <c r="Q164">
        <f>VLOOKUP(M164,団体得点データ!B$3:C$42,2)</f>
        <v>10</v>
      </c>
    </row>
    <row r="165" spans="10:17" x14ac:dyDescent="0.55000000000000004">
      <c r="J165" s="1">
        <f t="shared" si="9"/>
        <v>0</v>
      </c>
      <c r="K165">
        <f t="shared" si="10"/>
        <v>0</v>
      </c>
      <c r="L165">
        <f t="shared" si="11"/>
        <v>10000</v>
      </c>
      <c r="M165">
        <f t="shared" si="12"/>
        <v>11</v>
      </c>
      <c r="N165" t="e">
        <f>VLOOKUP($B165,'エントリー表（フィジーク）'!$B:$E,2)</f>
        <v>#N/A</v>
      </c>
      <c r="O165" t="e">
        <f>VLOOKUP($B165,'エントリー表（フィジーク）'!$B:$E,3)</f>
        <v>#N/A</v>
      </c>
      <c r="P165" t="e">
        <f>VLOOKUP($B165,'エントリー表（フィジーク）'!$B$3:$C$61,4)</f>
        <v>#N/A</v>
      </c>
      <c r="Q165">
        <f>VLOOKUP(M165,団体得点データ!B$3:C$42,2)</f>
        <v>10</v>
      </c>
    </row>
    <row r="166" spans="10:17" x14ac:dyDescent="0.55000000000000004">
      <c r="J166" s="1">
        <f t="shared" si="9"/>
        <v>0</v>
      </c>
      <c r="K166">
        <f t="shared" si="10"/>
        <v>0</v>
      </c>
      <c r="L166">
        <f t="shared" si="11"/>
        <v>10000</v>
      </c>
      <c r="M166">
        <f t="shared" si="12"/>
        <v>11</v>
      </c>
      <c r="N166" t="e">
        <f>VLOOKUP($B166,'エントリー表（フィジーク）'!$B:$E,2)</f>
        <v>#N/A</v>
      </c>
      <c r="O166" t="e">
        <f>VLOOKUP($B166,'エントリー表（フィジーク）'!$B:$E,3)</f>
        <v>#N/A</v>
      </c>
      <c r="P166" t="e">
        <f>VLOOKUP($B166,'エントリー表（フィジーク）'!$B$3:$C$61,4)</f>
        <v>#N/A</v>
      </c>
      <c r="Q166">
        <f>VLOOKUP(M166,団体得点データ!B$3:C$42,2)</f>
        <v>10</v>
      </c>
    </row>
    <row r="167" spans="10:17" x14ac:dyDescent="0.55000000000000004">
      <c r="J167" s="1">
        <f t="shared" si="9"/>
        <v>0</v>
      </c>
      <c r="K167">
        <f t="shared" si="10"/>
        <v>0</v>
      </c>
      <c r="L167">
        <f t="shared" si="11"/>
        <v>10000</v>
      </c>
      <c r="M167">
        <f t="shared" si="12"/>
        <v>11</v>
      </c>
      <c r="N167" t="e">
        <f>VLOOKUP($B167,'エントリー表（フィジーク）'!$B:$E,2)</f>
        <v>#N/A</v>
      </c>
      <c r="O167" t="e">
        <f>VLOOKUP($B167,'エントリー表（フィジーク）'!$B:$E,3)</f>
        <v>#N/A</v>
      </c>
      <c r="P167" t="e">
        <f>VLOOKUP($B167,'エントリー表（フィジーク）'!$B$3:$C$61,4)</f>
        <v>#N/A</v>
      </c>
      <c r="Q167">
        <f>VLOOKUP(M167,団体得点データ!B$3:C$42,2)</f>
        <v>10</v>
      </c>
    </row>
    <row r="168" spans="10:17" x14ac:dyDescent="0.55000000000000004">
      <c r="J168" s="1">
        <f t="shared" si="9"/>
        <v>0</v>
      </c>
      <c r="K168">
        <f t="shared" si="10"/>
        <v>0</v>
      </c>
      <c r="L168">
        <f t="shared" si="11"/>
        <v>10000</v>
      </c>
      <c r="M168">
        <f t="shared" si="12"/>
        <v>11</v>
      </c>
      <c r="N168" t="e">
        <f>VLOOKUP($B168,'エントリー表（フィジーク）'!$B:$E,2)</f>
        <v>#N/A</v>
      </c>
      <c r="O168" t="e">
        <f>VLOOKUP($B168,'エントリー表（フィジーク）'!$B:$E,3)</f>
        <v>#N/A</v>
      </c>
      <c r="P168" t="e">
        <f>VLOOKUP($B168,'エントリー表（フィジーク）'!$B$3:$C$61,4)</f>
        <v>#N/A</v>
      </c>
      <c r="Q168">
        <f>VLOOKUP(M168,団体得点データ!B$3:C$42,2)</f>
        <v>10</v>
      </c>
    </row>
    <row r="169" spans="10:17" x14ac:dyDescent="0.55000000000000004">
      <c r="J169" s="1">
        <f t="shared" si="9"/>
        <v>0</v>
      </c>
      <c r="K169">
        <f t="shared" si="10"/>
        <v>0</v>
      </c>
      <c r="L169">
        <f t="shared" si="11"/>
        <v>10000</v>
      </c>
      <c r="M169">
        <f t="shared" si="12"/>
        <v>11</v>
      </c>
      <c r="N169" t="e">
        <f>VLOOKUP($B169,'エントリー表（フィジーク）'!$B:$E,2)</f>
        <v>#N/A</v>
      </c>
      <c r="O169" t="e">
        <f>VLOOKUP($B169,'エントリー表（フィジーク）'!$B:$E,3)</f>
        <v>#N/A</v>
      </c>
      <c r="P169" t="e">
        <f>VLOOKUP($B169,'エントリー表（フィジーク）'!$B$3:$C$61,4)</f>
        <v>#N/A</v>
      </c>
      <c r="Q169">
        <f>VLOOKUP(M169,団体得点データ!B$3:C$42,2)</f>
        <v>10</v>
      </c>
    </row>
    <row r="170" spans="10:17" x14ac:dyDescent="0.55000000000000004">
      <c r="J170" s="1">
        <f t="shared" si="9"/>
        <v>0</v>
      </c>
      <c r="K170">
        <f t="shared" si="10"/>
        <v>0</v>
      </c>
      <c r="L170">
        <f t="shared" si="11"/>
        <v>10000</v>
      </c>
      <c r="M170">
        <f t="shared" si="12"/>
        <v>11</v>
      </c>
      <c r="N170" t="e">
        <f>VLOOKUP($B170,'エントリー表（フィジーク）'!$B:$E,2)</f>
        <v>#N/A</v>
      </c>
      <c r="O170" t="e">
        <f>VLOOKUP($B170,'エントリー表（フィジーク）'!$B:$E,3)</f>
        <v>#N/A</v>
      </c>
      <c r="P170" t="e">
        <f>VLOOKUP($B170,'エントリー表（フィジーク）'!$B$3:$C$61,4)</f>
        <v>#N/A</v>
      </c>
      <c r="Q170">
        <f>VLOOKUP(M170,団体得点データ!B$3:C$42,2)</f>
        <v>10</v>
      </c>
    </row>
    <row r="171" spans="10:17" x14ac:dyDescent="0.55000000000000004">
      <c r="J171" s="1">
        <f t="shared" si="9"/>
        <v>0</v>
      </c>
      <c r="K171">
        <f t="shared" si="10"/>
        <v>0</v>
      </c>
      <c r="L171">
        <f t="shared" si="11"/>
        <v>10000</v>
      </c>
      <c r="M171">
        <f t="shared" si="12"/>
        <v>11</v>
      </c>
      <c r="N171" t="e">
        <f>VLOOKUP($B171,'エントリー表（フィジーク）'!$B:$E,2)</f>
        <v>#N/A</v>
      </c>
      <c r="O171" t="e">
        <f>VLOOKUP($B171,'エントリー表（フィジーク）'!$B:$E,3)</f>
        <v>#N/A</v>
      </c>
      <c r="P171" t="e">
        <f>VLOOKUP($B171,'エントリー表（フィジーク）'!$B$3:$C$61,4)</f>
        <v>#N/A</v>
      </c>
      <c r="Q171">
        <f>VLOOKUP(M171,団体得点データ!B$3:C$42,2)</f>
        <v>10</v>
      </c>
    </row>
    <row r="172" spans="10:17" x14ac:dyDescent="0.55000000000000004">
      <c r="J172" s="1">
        <f t="shared" si="9"/>
        <v>0</v>
      </c>
      <c r="K172">
        <f t="shared" si="10"/>
        <v>0</v>
      </c>
      <c r="L172">
        <f t="shared" si="11"/>
        <v>10000</v>
      </c>
      <c r="M172">
        <f t="shared" si="12"/>
        <v>11</v>
      </c>
      <c r="N172" t="e">
        <f>VLOOKUP($B172,'エントリー表（フィジーク）'!$B:$E,2)</f>
        <v>#N/A</v>
      </c>
      <c r="O172" t="e">
        <f>VLOOKUP($B172,'エントリー表（フィジーク）'!$B:$E,3)</f>
        <v>#N/A</v>
      </c>
      <c r="P172" t="e">
        <f>VLOOKUP($B172,'エントリー表（フィジーク）'!$B$3:$C$61,4)</f>
        <v>#N/A</v>
      </c>
      <c r="Q172">
        <f>VLOOKUP(M172,団体得点データ!B$3:C$42,2)</f>
        <v>10</v>
      </c>
    </row>
    <row r="173" spans="10:17" x14ac:dyDescent="0.55000000000000004">
      <c r="J173" s="1">
        <f t="shared" si="9"/>
        <v>0</v>
      </c>
      <c r="K173">
        <f t="shared" si="10"/>
        <v>0</v>
      </c>
      <c r="L173">
        <f t="shared" si="11"/>
        <v>10000</v>
      </c>
      <c r="M173">
        <f t="shared" si="12"/>
        <v>11</v>
      </c>
      <c r="N173" t="e">
        <f>VLOOKUP($B173,'エントリー表（フィジーク）'!$B:$E,2)</f>
        <v>#N/A</v>
      </c>
      <c r="O173" t="e">
        <f>VLOOKUP($B173,'エントリー表（フィジーク）'!$B:$E,3)</f>
        <v>#N/A</v>
      </c>
      <c r="P173" t="e">
        <f>VLOOKUP($B173,'エントリー表（フィジーク）'!$B$3:$C$61,4)</f>
        <v>#N/A</v>
      </c>
      <c r="Q173">
        <f>VLOOKUP(M173,団体得点データ!B$3:C$42,2)</f>
        <v>10</v>
      </c>
    </row>
    <row r="174" spans="10:17" x14ac:dyDescent="0.55000000000000004">
      <c r="J174" s="1">
        <f t="shared" si="9"/>
        <v>0</v>
      </c>
      <c r="K174">
        <f t="shared" si="10"/>
        <v>0</v>
      </c>
      <c r="L174">
        <f t="shared" si="11"/>
        <v>10000</v>
      </c>
      <c r="M174">
        <f t="shared" si="12"/>
        <v>11</v>
      </c>
      <c r="N174" t="e">
        <f>VLOOKUP($B174,'エントリー表（フィジーク）'!$B:$E,2)</f>
        <v>#N/A</v>
      </c>
      <c r="O174" t="e">
        <f>VLOOKUP($B174,'エントリー表（フィジーク）'!$B:$E,3)</f>
        <v>#N/A</v>
      </c>
      <c r="P174" t="e">
        <f>VLOOKUP($B174,'エントリー表（フィジーク）'!$B$3:$C$61,4)</f>
        <v>#N/A</v>
      </c>
      <c r="Q174">
        <f>VLOOKUP(M174,団体得点データ!B$3:C$42,2)</f>
        <v>10</v>
      </c>
    </row>
    <row r="175" spans="10:17" x14ac:dyDescent="0.55000000000000004">
      <c r="J175" s="1">
        <f t="shared" si="9"/>
        <v>0</v>
      </c>
      <c r="K175">
        <f t="shared" si="10"/>
        <v>0</v>
      </c>
      <c r="L175">
        <f t="shared" si="11"/>
        <v>10000</v>
      </c>
      <c r="M175">
        <f t="shared" si="12"/>
        <v>11</v>
      </c>
      <c r="N175" t="e">
        <f>VLOOKUP($B175,'エントリー表（フィジーク）'!$B:$E,2)</f>
        <v>#N/A</v>
      </c>
      <c r="O175" t="e">
        <f>VLOOKUP($B175,'エントリー表（フィジーク）'!$B:$E,3)</f>
        <v>#N/A</v>
      </c>
      <c r="P175" t="e">
        <f>VLOOKUP($B175,'エントリー表（フィジーク）'!$B$3:$C$61,4)</f>
        <v>#N/A</v>
      </c>
      <c r="Q175">
        <f>VLOOKUP(M175,団体得点データ!B$3:C$42,2)</f>
        <v>10</v>
      </c>
    </row>
    <row r="176" spans="10:17" x14ac:dyDescent="0.55000000000000004">
      <c r="J176" s="1">
        <f t="shared" si="9"/>
        <v>0</v>
      </c>
      <c r="K176">
        <f t="shared" si="10"/>
        <v>0</v>
      </c>
      <c r="L176">
        <f t="shared" si="11"/>
        <v>10000</v>
      </c>
      <c r="M176">
        <f t="shared" si="12"/>
        <v>11</v>
      </c>
      <c r="N176" t="e">
        <f>VLOOKUP($B176,'エントリー表（フィジーク）'!$B:$E,2)</f>
        <v>#N/A</v>
      </c>
      <c r="O176" t="e">
        <f>VLOOKUP($B176,'エントリー表（フィジーク）'!$B:$E,3)</f>
        <v>#N/A</v>
      </c>
      <c r="P176" t="e">
        <f>VLOOKUP($B176,'エントリー表（フィジーク）'!$B$3:$C$61,4)</f>
        <v>#N/A</v>
      </c>
      <c r="Q176">
        <f>VLOOKUP(M176,団体得点データ!B$3:C$42,2)</f>
        <v>10</v>
      </c>
    </row>
    <row r="177" spans="10:17" x14ac:dyDescent="0.55000000000000004">
      <c r="J177" s="1">
        <f t="shared" si="9"/>
        <v>0</v>
      </c>
      <c r="K177">
        <f t="shared" si="10"/>
        <v>0</v>
      </c>
      <c r="L177">
        <f t="shared" si="11"/>
        <v>10000</v>
      </c>
      <c r="M177">
        <f t="shared" si="12"/>
        <v>11</v>
      </c>
      <c r="N177" t="e">
        <f>VLOOKUP($B177,'エントリー表（フィジーク）'!$B:$E,2)</f>
        <v>#N/A</v>
      </c>
      <c r="O177" t="e">
        <f>VLOOKUP($B177,'エントリー表（フィジーク）'!$B:$E,3)</f>
        <v>#N/A</v>
      </c>
      <c r="P177" t="e">
        <f>VLOOKUP($B177,'エントリー表（フィジーク）'!$B$3:$C$61,4)</f>
        <v>#N/A</v>
      </c>
      <c r="Q177">
        <f>VLOOKUP(M177,団体得点データ!B$3:C$42,2)</f>
        <v>10</v>
      </c>
    </row>
    <row r="178" spans="10:17" x14ac:dyDescent="0.55000000000000004">
      <c r="J178" s="1">
        <f t="shared" si="9"/>
        <v>0</v>
      </c>
      <c r="K178">
        <f t="shared" si="10"/>
        <v>0</v>
      </c>
      <c r="L178">
        <f t="shared" si="11"/>
        <v>10000</v>
      </c>
      <c r="M178">
        <f t="shared" si="12"/>
        <v>11</v>
      </c>
      <c r="N178" t="e">
        <f>VLOOKUP($B178,'エントリー表（フィジーク）'!$B:$E,2)</f>
        <v>#N/A</v>
      </c>
      <c r="O178" t="e">
        <f>VLOOKUP($B178,'エントリー表（フィジーク）'!$B:$E,3)</f>
        <v>#N/A</v>
      </c>
      <c r="P178" t="e">
        <f>VLOOKUP($B178,'エントリー表（フィジーク）'!$B$3:$C$61,4)</f>
        <v>#N/A</v>
      </c>
      <c r="Q178">
        <f>VLOOKUP(M178,団体得点データ!B$3:C$42,2)</f>
        <v>10</v>
      </c>
    </row>
    <row r="179" spans="10:17" x14ac:dyDescent="0.55000000000000004">
      <c r="J179" s="1">
        <f t="shared" si="9"/>
        <v>0</v>
      </c>
      <c r="K179">
        <f t="shared" si="10"/>
        <v>0</v>
      </c>
      <c r="L179">
        <f t="shared" si="11"/>
        <v>10000</v>
      </c>
      <c r="M179">
        <f t="shared" si="12"/>
        <v>11</v>
      </c>
      <c r="N179" t="e">
        <f>VLOOKUP($B179,'エントリー表（フィジーク）'!$B:$E,2)</f>
        <v>#N/A</v>
      </c>
      <c r="O179" t="e">
        <f>VLOOKUP($B179,'エントリー表（フィジーク）'!$B:$E,3)</f>
        <v>#N/A</v>
      </c>
      <c r="P179" t="e">
        <f>VLOOKUP($B179,'エントリー表（フィジーク）'!$B$3:$C$61,4)</f>
        <v>#N/A</v>
      </c>
      <c r="Q179">
        <f>VLOOKUP(M179,団体得点データ!B$3:C$42,2)</f>
        <v>10</v>
      </c>
    </row>
    <row r="180" spans="10:17" x14ac:dyDescent="0.55000000000000004">
      <c r="J180" s="1">
        <f t="shared" si="9"/>
        <v>0</v>
      </c>
      <c r="K180">
        <f t="shared" si="10"/>
        <v>0</v>
      </c>
      <c r="L180">
        <f t="shared" si="11"/>
        <v>10000</v>
      </c>
      <c r="M180">
        <f t="shared" si="12"/>
        <v>11</v>
      </c>
      <c r="N180" t="e">
        <f>VLOOKUP($B180,'エントリー表（フィジーク）'!$B:$E,2)</f>
        <v>#N/A</v>
      </c>
      <c r="O180" t="e">
        <f>VLOOKUP($B180,'エントリー表（フィジーク）'!$B:$E,3)</f>
        <v>#N/A</v>
      </c>
      <c r="P180" t="e">
        <f>VLOOKUP($B180,'エントリー表（フィジーク）'!$B$3:$C$61,4)</f>
        <v>#N/A</v>
      </c>
      <c r="Q180">
        <f>VLOOKUP(M180,団体得点データ!B$3:C$42,2)</f>
        <v>10</v>
      </c>
    </row>
    <row r="181" spans="10:17" x14ac:dyDescent="0.55000000000000004">
      <c r="J181" s="1">
        <f t="shared" si="9"/>
        <v>0</v>
      </c>
      <c r="K181">
        <f t="shared" si="10"/>
        <v>0</v>
      </c>
      <c r="L181">
        <f t="shared" si="11"/>
        <v>10000</v>
      </c>
      <c r="M181">
        <f t="shared" si="12"/>
        <v>11</v>
      </c>
      <c r="N181" t="e">
        <f>VLOOKUP($B181,'エントリー表（フィジーク）'!$B:$E,2)</f>
        <v>#N/A</v>
      </c>
      <c r="O181" t="e">
        <f>VLOOKUP($B181,'エントリー表（フィジーク）'!$B:$E,3)</f>
        <v>#N/A</v>
      </c>
      <c r="P181" t="e">
        <f>VLOOKUP($B181,'エントリー表（フィジーク）'!$B$3:$C$61,4)</f>
        <v>#N/A</v>
      </c>
      <c r="Q181">
        <f>VLOOKUP(M181,団体得点データ!B$3:C$42,2)</f>
        <v>10</v>
      </c>
    </row>
    <row r="182" spans="10:17" x14ac:dyDescent="0.55000000000000004">
      <c r="J182" s="1">
        <f t="shared" si="9"/>
        <v>0</v>
      </c>
      <c r="K182">
        <f t="shared" si="10"/>
        <v>0</v>
      </c>
      <c r="L182">
        <f t="shared" si="11"/>
        <v>10000</v>
      </c>
      <c r="M182">
        <f t="shared" si="12"/>
        <v>11</v>
      </c>
      <c r="N182" t="e">
        <f>VLOOKUP($B182,'エントリー表（フィジーク）'!$B:$E,2)</f>
        <v>#N/A</v>
      </c>
      <c r="O182" t="e">
        <f>VLOOKUP($B182,'エントリー表（フィジーク）'!$B:$E,3)</f>
        <v>#N/A</v>
      </c>
      <c r="P182" t="e">
        <f>VLOOKUP($B182,'エントリー表（フィジーク）'!$B$3:$C$61,4)</f>
        <v>#N/A</v>
      </c>
      <c r="Q182">
        <f>VLOOKUP(M182,団体得点データ!B$3:C$42,2)</f>
        <v>10</v>
      </c>
    </row>
    <row r="183" spans="10:17" x14ac:dyDescent="0.55000000000000004">
      <c r="J183" s="1">
        <f t="shared" si="9"/>
        <v>0</v>
      </c>
      <c r="K183">
        <f t="shared" si="10"/>
        <v>0</v>
      </c>
      <c r="L183">
        <f t="shared" si="11"/>
        <v>10000</v>
      </c>
      <c r="M183">
        <f t="shared" si="12"/>
        <v>11</v>
      </c>
      <c r="N183" t="e">
        <f>VLOOKUP($B183,'エントリー表（フィジーク）'!$B:$E,2)</f>
        <v>#N/A</v>
      </c>
      <c r="O183" t="e">
        <f>VLOOKUP($B183,'エントリー表（フィジーク）'!$B:$E,3)</f>
        <v>#N/A</v>
      </c>
      <c r="P183" t="e">
        <f>VLOOKUP($B183,'エントリー表（フィジーク）'!$B$3:$C$61,4)</f>
        <v>#N/A</v>
      </c>
      <c r="Q183">
        <f>VLOOKUP(M183,団体得点データ!B$3:C$42,2)</f>
        <v>10</v>
      </c>
    </row>
    <row r="184" spans="10:17" x14ac:dyDescent="0.55000000000000004">
      <c r="J184" s="1">
        <f t="shared" si="9"/>
        <v>0</v>
      </c>
      <c r="K184">
        <f t="shared" si="10"/>
        <v>0</v>
      </c>
      <c r="L184">
        <f t="shared" si="11"/>
        <v>10000</v>
      </c>
      <c r="M184">
        <f t="shared" si="12"/>
        <v>11</v>
      </c>
      <c r="N184" t="e">
        <f>VLOOKUP($B184,'エントリー表（フィジーク）'!$B:$E,2)</f>
        <v>#N/A</v>
      </c>
      <c r="O184" t="e">
        <f>VLOOKUP($B184,'エントリー表（フィジーク）'!$B:$E,3)</f>
        <v>#N/A</v>
      </c>
      <c r="P184" t="e">
        <f>VLOOKUP($B184,'エントリー表（フィジーク）'!$B$3:$C$61,4)</f>
        <v>#N/A</v>
      </c>
      <c r="Q184">
        <f>VLOOKUP(M184,団体得点データ!B$3:C$42,2)</f>
        <v>10</v>
      </c>
    </row>
    <row r="185" spans="10:17" x14ac:dyDescent="0.55000000000000004">
      <c r="J185" s="1">
        <f t="shared" si="9"/>
        <v>0</v>
      </c>
      <c r="K185">
        <f t="shared" si="10"/>
        <v>0</v>
      </c>
      <c r="L185">
        <f t="shared" si="11"/>
        <v>10000</v>
      </c>
      <c r="M185">
        <f t="shared" si="12"/>
        <v>11</v>
      </c>
      <c r="N185" t="e">
        <f>VLOOKUP($B185,'エントリー表（フィジーク）'!$B:$E,2)</f>
        <v>#N/A</v>
      </c>
      <c r="O185" t="e">
        <f>VLOOKUP($B185,'エントリー表（フィジーク）'!$B:$E,3)</f>
        <v>#N/A</v>
      </c>
      <c r="P185" t="e">
        <f>VLOOKUP($B185,'エントリー表（フィジーク）'!$B$3:$C$61,4)</f>
        <v>#N/A</v>
      </c>
      <c r="Q185">
        <f>VLOOKUP(M185,団体得点データ!B$3:C$42,2)</f>
        <v>10</v>
      </c>
    </row>
    <row r="186" spans="10:17" x14ac:dyDescent="0.55000000000000004">
      <c r="J186" s="1">
        <f t="shared" si="9"/>
        <v>0</v>
      </c>
      <c r="K186">
        <f t="shared" si="10"/>
        <v>0</v>
      </c>
      <c r="L186">
        <f t="shared" si="11"/>
        <v>10000</v>
      </c>
      <c r="M186">
        <f t="shared" si="12"/>
        <v>11</v>
      </c>
      <c r="N186" t="e">
        <f>VLOOKUP($B186,'エントリー表（フィジーク）'!$B:$E,2)</f>
        <v>#N/A</v>
      </c>
      <c r="O186" t="e">
        <f>VLOOKUP($B186,'エントリー表（フィジーク）'!$B:$E,3)</f>
        <v>#N/A</v>
      </c>
      <c r="P186" t="e">
        <f>VLOOKUP($B186,'エントリー表（フィジーク）'!$B$3:$C$61,4)</f>
        <v>#N/A</v>
      </c>
      <c r="Q186">
        <f>VLOOKUP(M186,団体得点データ!B$3:C$42,2)</f>
        <v>10</v>
      </c>
    </row>
    <row r="187" spans="10:17" x14ac:dyDescent="0.55000000000000004">
      <c r="J187" s="1">
        <f t="shared" si="9"/>
        <v>0</v>
      </c>
      <c r="K187">
        <f t="shared" si="10"/>
        <v>0</v>
      </c>
      <c r="L187">
        <f t="shared" si="11"/>
        <v>10000</v>
      </c>
      <c r="M187">
        <f t="shared" si="12"/>
        <v>11</v>
      </c>
      <c r="N187" t="e">
        <f>VLOOKUP($B187,'エントリー表（フィジーク）'!$B:$E,2)</f>
        <v>#N/A</v>
      </c>
      <c r="O187" t="e">
        <f>VLOOKUP($B187,'エントリー表（フィジーク）'!$B:$E,3)</f>
        <v>#N/A</v>
      </c>
      <c r="P187" t="e">
        <f>VLOOKUP($B187,'エントリー表（フィジーク）'!$B$3:$C$61,4)</f>
        <v>#N/A</v>
      </c>
      <c r="Q187">
        <f>VLOOKUP(M187,団体得点データ!B$3:C$42,2)</f>
        <v>10</v>
      </c>
    </row>
    <row r="188" spans="10:17" x14ac:dyDescent="0.55000000000000004">
      <c r="J188" s="1">
        <f t="shared" si="9"/>
        <v>0</v>
      </c>
      <c r="K188">
        <f t="shared" si="10"/>
        <v>0</v>
      </c>
      <c r="L188">
        <f t="shared" si="11"/>
        <v>10000</v>
      </c>
      <c r="M188">
        <f t="shared" si="12"/>
        <v>11</v>
      </c>
      <c r="N188" t="e">
        <f>VLOOKUP($B188,'エントリー表（フィジーク）'!$B:$E,2)</f>
        <v>#N/A</v>
      </c>
      <c r="O188" t="e">
        <f>VLOOKUP($B188,'エントリー表（フィジーク）'!$B:$E,3)</f>
        <v>#N/A</v>
      </c>
      <c r="P188" t="e">
        <f>VLOOKUP($B188,'エントリー表（フィジーク）'!$B$3:$C$61,4)</f>
        <v>#N/A</v>
      </c>
      <c r="Q188">
        <f>VLOOKUP(M188,団体得点データ!B$3:C$42,2)</f>
        <v>10</v>
      </c>
    </row>
    <row r="189" spans="10:17" x14ac:dyDescent="0.55000000000000004">
      <c r="J189" s="1">
        <f t="shared" si="9"/>
        <v>0</v>
      </c>
      <c r="K189">
        <f t="shared" si="10"/>
        <v>0</v>
      </c>
      <c r="L189">
        <f t="shared" si="11"/>
        <v>10000</v>
      </c>
      <c r="M189">
        <f t="shared" si="12"/>
        <v>11</v>
      </c>
      <c r="N189" t="e">
        <f>VLOOKUP($B189,'エントリー表（フィジーク）'!$B:$E,2)</f>
        <v>#N/A</v>
      </c>
      <c r="O189" t="e">
        <f>VLOOKUP($B189,'エントリー表（フィジーク）'!$B:$E,3)</f>
        <v>#N/A</v>
      </c>
      <c r="P189" t="e">
        <f>VLOOKUP($B189,'エントリー表（フィジーク）'!$B$3:$C$61,4)</f>
        <v>#N/A</v>
      </c>
      <c r="Q189">
        <f>VLOOKUP(M189,団体得点データ!B$3:C$42,2)</f>
        <v>10</v>
      </c>
    </row>
    <row r="190" spans="10:17" x14ac:dyDescent="0.55000000000000004">
      <c r="J190" s="1">
        <f t="shared" si="9"/>
        <v>0</v>
      </c>
      <c r="K190">
        <f t="shared" si="10"/>
        <v>0</v>
      </c>
      <c r="L190">
        <f t="shared" si="11"/>
        <v>10000</v>
      </c>
      <c r="M190">
        <f t="shared" si="12"/>
        <v>11</v>
      </c>
      <c r="N190" t="e">
        <f>VLOOKUP($B190,'エントリー表（フィジーク）'!$B:$E,2)</f>
        <v>#N/A</v>
      </c>
      <c r="O190" t="e">
        <f>VLOOKUP($B190,'エントリー表（フィジーク）'!$B:$E,3)</f>
        <v>#N/A</v>
      </c>
      <c r="P190" t="e">
        <f>VLOOKUP($B190,'エントリー表（フィジーク）'!$B$3:$C$61,4)</f>
        <v>#N/A</v>
      </c>
      <c r="Q190">
        <f>VLOOKUP(M190,団体得点データ!B$3:C$42,2)</f>
        <v>10</v>
      </c>
    </row>
    <row r="191" spans="10:17" x14ac:dyDescent="0.55000000000000004">
      <c r="J191" s="1">
        <f t="shared" si="9"/>
        <v>0</v>
      </c>
      <c r="K191">
        <f t="shared" si="10"/>
        <v>0</v>
      </c>
      <c r="L191">
        <f t="shared" si="11"/>
        <v>10000</v>
      </c>
      <c r="M191">
        <f t="shared" si="12"/>
        <v>11</v>
      </c>
      <c r="N191" t="e">
        <f>VLOOKUP($B191,'エントリー表（フィジーク）'!$B:$E,2)</f>
        <v>#N/A</v>
      </c>
      <c r="O191" t="e">
        <f>VLOOKUP($B191,'エントリー表（フィジーク）'!$B:$E,3)</f>
        <v>#N/A</v>
      </c>
      <c r="P191" t="e">
        <f>VLOOKUP($B191,'エントリー表（フィジーク）'!$B$3:$C$61,4)</f>
        <v>#N/A</v>
      </c>
      <c r="Q191">
        <f>VLOOKUP(M191,団体得点データ!B$3:C$42,2)</f>
        <v>10</v>
      </c>
    </row>
    <row r="192" spans="10:17" x14ac:dyDescent="0.55000000000000004">
      <c r="J192" s="1">
        <f t="shared" si="9"/>
        <v>0</v>
      </c>
      <c r="K192">
        <f t="shared" si="10"/>
        <v>0</v>
      </c>
      <c r="L192">
        <f t="shared" si="11"/>
        <v>10000</v>
      </c>
      <c r="M192">
        <f t="shared" si="12"/>
        <v>11</v>
      </c>
      <c r="N192" t="e">
        <f>VLOOKUP($B192,'エントリー表（フィジーク）'!$B:$E,2)</f>
        <v>#N/A</v>
      </c>
      <c r="O192" t="e">
        <f>VLOOKUP($B192,'エントリー表（フィジーク）'!$B:$E,3)</f>
        <v>#N/A</v>
      </c>
      <c r="P192" t="e">
        <f>VLOOKUP($B192,'エントリー表（フィジーク）'!$B$3:$C$61,4)</f>
        <v>#N/A</v>
      </c>
      <c r="Q192">
        <f>VLOOKUP(M192,団体得点データ!B$3:C$42,2)</f>
        <v>10</v>
      </c>
    </row>
    <row r="193" spans="10:17" x14ac:dyDescent="0.55000000000000004">
      <c r="J193" s="1">
        <f t="shared" si="9"/>
        <v>0</v>
      </c>
      <c r="K193">
        <f t="shared" si="10"/>
        <v>0</v>
      </c>
      <c r="L193">
        <f t="shared" si="11"/>
        <v>10000</v>
      </c>
      <c r="M193">
        <f t="shared" si="12"/>
        <v>11</v>
      </c>
      <c r="N193" t="e">
        <f>VLOOKUP($B193,'エントリー表（フィジーク）'!$B:$E,2)</f>
        <v>#N/A</v>
      </c>
      <c r="O193" t="e">
        <f>VLOOKUP($B193,'エントリー表（フィジーク）'!$B:$E,3)</f>
        <v>#N/A</v>
      </c>
      <c r="P193" t="e">
        <f>VLOOKUP($B193,'エントリー表（フィジーク）'!$B$3:$C$61,4)</f>
        <v>#N/A</v>
      </c>
      <c r="Q193">
        <f>VLOOKUP(M193,団体得点データ!B$3:C$42,2)</f>
        <v>10</v>
      </c>
    </row>
    <row r="194" spans="10:17" x14ac:dyDescent="0.55000000000000004">
      <c r="J194" s="1">
        <f t="shared" si="9"/>
        <v>0</v>
      </c>
      <c r="K194">
        <f t="shared" si="10"/>
        <v>0</v>
      </c>
      <c r="L194">
        <f t="shared" si="11"/>
        <v>10000</v>
      </c>
      <c r="M194">
        <f t="shared" si="12"/>
        <v>11</v>
      </c>
      <c r="N194" t="e">
        <f>VLOOKUP($B194,'エントリー表（フィジーク）'!$B:$E,2)</f>
        <v>#N/A</v>
      </c>
      <c r="O194" t="e">
        <f>VLOOKUP($B194,'エントリー表（フィジーク）'!$B:$E,3)</f>
        <v>#N/A</v>
      </c>
      <c r="P194" t="e">
        <f>VLOOKUP($B194,'エントリー表（フィジーク）'!$B$3:$C$61,4)</f>
        <v>#N/A</v>
      </c>
      <c r="Q194">
        <f>VLOOKUP(M194,団体得点データ!B$3:C$42,2)</f>
        <v>10</v>
      </c>
    </row>
    <row r="195" spans="10:17" x14ac:dyDescent="0.55000000000000004">
      <c r="J195" s="1">
        <f t="shared" si="9"/>
        <v>0</v>
      </c>
      <c r="K195">
        <f t="shared" si="10"/>
        <v>0</v>
      </c>
      <c r="L195">
        <f t="shared" si="11"/>
        <v>10000</v>
      </c>
      <c r="M195">
        <f t="shared" si="12"/>
        <v>11</v>
      </c>
      <c r="N195" t="e">
        <f>VLOOKUP($B195,'エントリー表（フィジーク）'!$B:$E,2)</f>
        <v>#N/A</v>
      </c>
      <c r="O195" t="e">
        <f>VLOOKUP($B195,'エントリー表（フィジーク）'!$B:$E,3)</f>
        <v>#N/A</v>
      </c>
      <c r="P195" t="e">
        <f>VLOOKUP($B195,'エントリー表（フィジーク）'!$B$3:$C$61,4)</f>
        <v>#N/A</v>
      </c>
      <c r="Q195">
        <f>VLOOKUP(M195,団体得点データ!B$3:C$42,2)</f>
        <v>10</v>
      </c>
    </row>
    <row r="196" spans="10:17" x14ac:dyDescent="0.55000000000000004">
      <c r="J196" s="1">
        <f t="shared" si="9"/>
        <v>0</v>
      </c>
      <c r="K196">
        <f t="shared" si="10"/>
        <v>0</v>
      </c>
      <c r="L196">
        <f t="shared" si="11"/>
        <v>10000</v>
      </c>
      <c r="M196">
        <f t="shared" si="12"/>
        <v>11</v>
      </c>
      <c r="N196" t="e">
        <f>VLOOKUP($B196,'エントリー表（フィジーク）'!$B:$E,2)</f>
        <v>#N/A</v>
      </c>
      <c r="O196" t="e">
        <f>VLOOKUP($B196,'エントリー表（フィジーク）'!$B:$E,3)</f>
        <v>#N/A</v>
      </c>
      <c r="P196" t="e">
        <f>VLOOKUP($B196,'エントリー表（フィジーク）'!$B$3:$C$61,4)</f>
        <v>#N/A</v>
      </c>
      <c r="Q196">
        <f>VLOOKUP(M196,団体得点データ!B$3:C$42,2)</f>
        <v>10</v>
      </c>
    </row>
    <row r="197" spans="10:17" x14ac:dyDescent="0.55000000000000004">
      <c r="J197" s="1">
        <f t="shared" ref="J197:J260" si="13">SUM(C197:I197)-MIN(C197:I197)-MAX(C197:I197)</f>
        <v>0</v>
      </c>
      <c r="K197">
        <f t="shared" ref="K197:K260" si="14">SUM(C197:I197)</f>
        <v>0</v>
      </c>
      <c r="L197">
        <f t="shared" ref="L197:L260" si="15">IF(K197=0, 10000, J197+K197/1000)</f>
        <v>10000</v>
      </c>
      <c r="M197">
        <f t="shared" ref="M197:M260" si="16">_xlfn.RANK.EQ(L197, L$5:L$476, 1)</f>
        <v>11</v>
      </c>
      <c r="N197" t="e">
        <f>VLOOKUP($B197,'エントリー表（フィジーク）'!$B:$E,2)</f>
        <v>#N/A</v>
      </c>
      <c r="O197" t="e">
        <f>VLOOKUP($B197,'エントリー表（フィジーク）'!$B:$E,3)</f>
        <v>#N/A</v>
      </c>
      <c r="P197" t="e">
        <f>VLOOKUP($B197,'エントリー表（フィジーク）'!$B$3:$C$61,4)</f>
        <v>#N/A</v>
      </c>
      <c r="Q197">
        <f>VLOOKUP(M197,団体得点データ!B$3:C$42,2)</f>
        <v>10</v>
      </c>
    </row>
    <row r="198" spans="10:17" x14ac:dyDescent="0.55000000000000004">
      <c r="J198" s="1">
        <f t="shared" si="13"/>
        <v>0</v>
      </c>
      <c r="K198">
        <f t="shared" si="14"/>
        <v>0</v>
      </c>
      <c r="L198">
        <f t="shared" si="15"/>
        <v>10000</v>
      </c>
      <c r="M198">
        <f t="shared" si="16"/>
        <v>11</v>
      </c>
      <c r="N198" t="e">
        <f>VLOOKUP($B198,'エントリー表（フィジーク）'!$B:$E,2)</f>
        <v>#N/A</v>
      </c>
      <c r="O198" t="e">
        <f>VLOOKUP($B198,'エントリー表（フィジーク）'!$B:$E,3)</f>
        <v>#N/A</v>
      </c>
      <c r="P198" t="e">
        <f>VLOOKUP($B198,'エントリー表（フィジーク）'!$B$3:$C$61,4)</f>
        <v>#N/A</v>
      </c>
      <c r="Q198">
        <f>VLOOKUP(M198,団体得点データ!B$3:C$42,2)</f>
        <v>10</v>
      </c>
    </row>
    <row r="199" spans="10:17" x14ac:dyDescent="0.55000000000000004">
      <c r="J199" s="1">
        <f t="shared" si="13"/>
        <v>0</v>
      </c>
      <c r="K199">
        <f t="shared" si="14"/>
        <v>0</v>
      </c>
      <c r="L199">
        <f t="shared" si="15"/>
        <v>10000</v>
      </c>
      <c r="M199">
        <f t="shared" si="16"/>
        <v>11</v>
      </c>
      <c r="N199" t="e">
        <f>VLOOKUP($B199,'エントリー表（フィジーク）'!$B:$E,2)</f>
        <v>#N/A</v>
      </c>
      <c r="O199" t="e">
        <f>VLOOKUP($B199,'エントリー表（フィジーク）'!$B:$E,3)</f>
        <v>#N/A</v>
      </c>
      <c r="P199" t="e">
        <f>VLOOKUP($B199,'エントリー表（フィジーク）'!$B$3:$C$61,4)</f>
        <v>#N/A</v>
      </c>
      <c r="Q199">
        <f>VLOOKUP(M199,団体得点データ!B$3:C$42,2)</f>
        <v>10</v>
      </c>
    </row>
    <row r="200" spans="10:17" x14ac:dyDescent="0.55000000000000004">
      <c r="J200" s="1">
        <f t="shared" si="13"/>
        <v>0</v>
      </c>
      <c r="K200">
        <f t="shared" si="14"/>
        <v>0</v>
      </c>
      <c r="L200">
        <f t="shared" si="15"/>
        <v>10000</v>
      </c>
      <c r="M200">
        <f t="shared" si="16"/>
        <v>11</v>
      </c>
      <c r="N200" t="e">
        <f>VLOOKUP($B200,'エントリー表（フィジーク）'!$B:$E,2)</f>
        <v>#N/A</v>
      </c>
      <c r="O200" t="e">
        <f>VLOOKUP($B200,'エントリー表（フィジーク）'!$B:$E,3)</f>
        <v>#N/A</v>
      </c>
      <c r="P200" t="e">
        <f>VLOOKUP($B200,'エントリー表（フィジーク）'!$B$3:$C$61,4)</f>
        <v>#N/A</v>
      </c>
      <c r="Q200">
        <f>VLOOKUP(M200,団体得点データ!B$3:C$42,2)</f>
        <v>10</v>
      </c>
    </row>
    <row r="201" spans="10:17" x14ac:dyDescent="0.55000000000000004">
      <c r="J201" s="1">
        <f t="shared" si="13"/>
        <v>0</v>
      </c>
      <c r="K201">
        <f t="shared" si="14"/>
        <v>0</v>
      </c>
      <c r="L201">
        <f t="shared" si="15"/>
        <v>10000</v>
      </c>
      <c r="M201">
        <f t="shared" si="16"/>
        <v>11</v>
      </c>
      <c r="N201" t="e">
        <f>VLOOKUP($B201,'エントリー表（フィジーク）'!$B:$E,2)</f>
        <v>#N/A</v>
      </c>
      <c r="O201" t="e">
        <f>VLOOKUP($B201,'エントリー表（フィジーク）'!$B:$E,3)</f>
        <v>#N/A</v>
      </c>
      <c r="P201" t="e">
        <f>VLOOKUP($B201,'エントリー表（フィジーク）'!$B$3:$C$61,4)</f>
        <v>#N/A</v>
      </c>
      <c r="Q201">
        <f>VLOOKUP(M201,団体得点データ!B$3:C$42,2)</f>
        <v>10</v>
      </c>
    </row>
    <row r="202" spans="10:17" x14ac:dyDescent="0.55000000000000004">
      <c r="J202" s="1">
        <f t="shared" si="13"/>
        <v>0</v>
      </c>
      <c r="K202">
        <f t="shared" si="14"/>
        <v>0</v>
      </c>
      <c r="L202">
        <f t="shared" si="15"/>
        <v>10000</v>
      </c>
      <c r="M202">
        <f t="shared" si="16"/>
        <v>11</v>
      </c>
      <c r="N202" t="e">
        <f>VLOOKUP($B202,'エントリー表（フィジーク）'!$B:$E,2)</f>
        <v>#N/A</v>
      </c>
      <c r="O202" t="e">
        <f>VLOOKUP($B202,'エントリー表（フィジーク）'!$B:$E,3)</f>
        <v>#N/A</v>
      </c>
      <c r="P202" t="e">
        <f>VLOOKUP($B202,'エントリー表（フィジーク）'!$B$3:$C$61,4)</f>
        <v>#N/A</v>
      </c>
      <c r="Q202">
        <f>VLOOKUP(M202,団体得点データ!B$3:C$42,2)</f>
        <v>10</v>
      </c>
    </row>
    <row r="203" spans="10:17" x14ac:dyDescent="0.55000000000000004">
      <c r="J203" s="1">
        <f t="shared" si="13"/>
        <v>0</v>
      </c>
      <c r="K203">
        <f t="shared" si="14"/>
        <v>0</v>
      </c>
      <c r="L203">
        <f t="shared" si="15"/>
        <v>10000</v>
      </c>
      <c r="M203">
        <f t="shared" si="16"/>
        <v>11</v>
      </c>
      <c r="N203" t="e">
        <f>VLOOKUP($B203,'エントリー表（フィジーク）'!$B:$E,2)</f>
        <v>#N/A</v>
      </c>
      <c r="O203" t="e">
        <f>VLOOKUP($B203,'エントリー表（フィジーク）'!$B:$E,3)</f>
        <v>#N/A</v>
      </c>
      <c r="P203" t="e">
        <f>VLOOKUP($B203,'エントリー表（フィジーク）'!$B$3:$C$61,4)</f>
        <v>#N/A</v>
      </c>
      <c r="Q203">
        <f>VLOOKUP(M203,団体得点データ!B$3:C$42,2)</f>
        <v>10</v>
      </c>
    </row>
    <row r="204" spans="10:17" x14ac:dyDescent="0.55000000000000004">
      <c r="J204" s="1">
        <f t="shared" si="13"/>
        <v>0</v>
      </c>
      <c r="K204">
        <f t="shared" si="14"/>
        <v>0</v>
      </c>
      <c r="L204">
        <f t="shared" si="15"/>
        <v>10000</v>
      </c>
      <c r="M204">
        <f t="shared" si="16"/>
        <v>11</v>
      </c>
      <c r="N204" t="e">
        <f>VLOOKUP($B204,'エントリー表（フィジーク）'!$B:$E,2)</f>
        <v>#N/A</v>
      </c>
      <c r="O204" t="e">
        <f>VLOOKUP($B204,'エントリー表（フィジーク）'!$B:$E,3)</f>
        <v>#N/A</v>
      </c>
      <c r="P204" t="e">
        <f>VLOOKUP($B204,'エントリー表（フィジーク）'!$B$3:$C$61,4)</f>
        <v>#N/A</v>
      </c>
      <c r="Q204">
        <f>VLOOKUP(M204,団体得点データ!B$3:C$42,2)</f>
        <v>10</v>
      </c>
    </row>
    <row r="205" spans="10:17" x14ac:dyDescent="0.55000000000000004">
      <c r="J205" s="1">
        <f t="shared" si="13"/>
        <v>0</v>
      </c>
      <c r="K205">
        <f t="shared" si="14"/>
        <v>0</v>
      </c>
      <c r="L205">
        <f t="shared" si="15"/>
        <v>10000</v>
      </c>
      <c r="M205">
        <f t="shared" si="16"/>
        <v>11</v>
      </c>
      <c r="N205" t="e">
        <f>VLOOKUP($B205,'エントリー表（フィジーク）'!$B:$E,2)</f>
        <v>#N/A</v>
      </c>
      <c r="O205" t="e">
        <f>VLOOKUP($B205,'エントリー表（フィジーク）'!$B:$E,3)</f>
        <v>#N/A</v>
      </c>
      <c r="P205" t="e">
        <f>VLOOKUP($B205,'エントリー表（フィジーク）'!$B$3:$C$61,4)</f>
        <v>#N/A</v>
      </c>
      <c r="Q205">
        <f>VLOOKUP(M205,団体得点データ!B$3:C$42,2)</f>
        <v>10</v>
      </c>
    </row>
    <row r="206" spans="10:17" x14ac:dyDescent="0.55000000000000004">
      <c r="J206" s="1">
        <f t="shared" si="13"/>
        <v>0</v>
      </c>
      <c r="K206">
        <f t="shared" si="14"/>
        <v>0</v>
      </c>
      <c r="L206">
        <f t="shared" si="15"/>
        <v>10000</v>
      </c>
      <c r="M206">
        <f t="shared" si="16"/>
        <v>11</v>
      </c>
      <c r="N206" t="e">
        <f>VLOOKUP($B206,'エントリー表（フィジーク）'!$B:$E,2)</f>
        <v>#N/A</v>
      </c>
      <c r="O206" t="e">
        <f>VLOOKUP($B206,'エントリー表（フィジーク）'!$B:$E,3)</f>
        <v>#N/A</v>
      </c>
      <c r="P206" t="e">
        <f>VLOOKUP($B206,'エントリー表（フィジーク）'!$B$3:$C$61,4)</f>
        <v>#N/A</v>
      </c>
      <c r="Q206">
        <f>VLOOKUP(M206,団体得点データ!B$3:C$42,2)</f>
        <v>10</v>
      </c>
    </row>
    <row r="207" spans="10:17" x14ac:dyDescent="0.55000000000000004">
      <c r="J207" s="1">
        <f t="shared" si="13"/>
        <v>0</v>
      </c>
      <c r="K207">
        <f t="shared" si="14"/>
        <v>0</v>
      </c>
      <c r="L207">
        <f t="shared" si="15"/>
        <v>10000</v>
      </c>
      <c r="M207">
        <f t="shared" si="16"/>
        <v>11</v>
      </c>
      <c r="N207" t="e">
        <f>VLOOKUP($B207,'エントリー表（フィジーク）'!$B:$E,2)</f>
        <v>#N/A</v>
      </c>
      <c r="O207" t="e">
        <f>VLOOKUP($B207,'エントリー表（フィジーク）'!$B:$E,3)</f>
        <v>#N/A</v>
      </c>
      <c r="P207" t="e">
        <f>VLOOKUP($B207,'エントリー表（フィジーク）'!$B$3:$C$61,4)</f>
        <v>#N/A</v>
      </c>
      <c r="Q207">
        <f>VLOOKUP(M207,団体得点データ!B$3:C$42,2)</f>
        <v>10</v>
      </c>
    </row>
    <row r="208" spans="10:17" x14ac:dyDescent="0.55000000000000004">
      <c r="J208" s="1">
        <f t="shared" si="13"/>
        <v>0</v>
      </c>
      <c r="K208">
        <f t="shared" si="14"/>
        <v>0</v>
      </c>
      <c r="L208">
        <f t="shared" si="15"/>
        <v>10000</v>
      </c>
      <c r="M208">
        <f t="shared" si="16"/>
        <v>11</v>
      </c>
      <c r="N208" t="e">
        <f>VLOOKUP($B208,'エントリー表（フィジーク）'!$B:$E,2)</f>
        <v>#N/A</v>
      </c>
      <c r="O208" t="e">
        <f>VLOOKUP($B208,'エントリー表（フィジーク）'!$B:$E,3)</f>
        <v>#N/A</v>
      </c>
      <c r="P208" t="e">
        <f>VLOOKUP($B208,'エントリー表（フィジーク）'!$B$3:$C$61,4)</f>
        <v>#N/A</v>
      </c>
      <c r="Q208">
        <f>VLOOKUP(M208,団体得点データ!B$3:C$42,2)</f>
        <v>10</v>
      </c>
    </row>
    <row r="209" spans="10:17" x14ac:dyDescent="0.55000000000000004">
      <c r="J209" s="1">
        <f t="shared" si="13"/>
        <v>0</v>
      </c>
      <c r="K209">
        <f t="shared" si="14"/>
        <v>0</v>
      </c>
      <c r="L209">
        <f t="shared" si="15"/>
        <v>10000</v>
      </c>
      <c r="M209">
        <f t="shared" si="16"/>
        <v>11</v>
      </c>
      <c r="N209" t="e">
        <f>VLOOKUP($B209,'エントリー表（フィジーク）'!$B:$E,2)</f>
        <v>#N/A</v>
      </c>
      <c r="O209" t="e">
        <f>VLOOKUP($B209,'エントリー表（フィジーク）'!$B:$E,3)</f>
        <v>#N/A</v>
      </c>
      <c r="P209" t="e">
        <f>VLOOKUP($B209,'エントリー表（フィジーク）'!$B$3:$C$61,4)</f>
        <v>#N/A</v>
      </c>
      <c r="Q209">
        <f>VLOOKUP(M209,団体得点データ!B$3:C$42,2)</f>
        <v>10</v>
      </c>
    </row>
    <row r="210" spans="10:17" x14ac:dyDescent="0.55000000000000004">
      <c r="J210" s="1">
        <f t="shared" si="13"/>
        <v>0</v>
      </c>
      <c r="K210">
        <f t="shared" si="14"/>
        <v>0</v>
      </c>
      <c r="L210">
        <f t="shared" si="15"/>
        <v>10000</v>
      </c>
      <c r="M210">
        <f t="shared" si="16"/>
        <v>11</v>
      </c>
      <c r="N210" t="e">
        <f>VLOOKUP($B210,'エントリー表（フィジーク）'!$B:$E,2)</f>
        <v>#N/A</v>
      </c>
      <c r="O210" t="e">
        <f>VLOOKUP($B210,'エントリー表（フィジーク）'!$B:$E,3)</f>
        <v>#N/A</v>
      </c>
      <c r="P210" t="e">
        <f>VLOOKUP($B210,'エントリー表（フィジーク）'!$B$3:$C$61,4)</f>
        <v>#N/A</v>
      </c>
      <c r="Q210">
        <f>VLOOKUP(M210,団体得点データ!B$3:C$42,2)</f>
        <v>10</v>
      </c>
    </row>
    <row r="211" spans="10:17" x14ac:dyDescent="0.55000000000000004">
      <c r="J211" s="1">
        <f t="shared" si="13"/>
        <v>0</v>
      </c>
      <c r="K211">
        <f t="shared" si="14"/>
        <v>0</v>
      </c>
      <c r="L211">
        <f t="shared" si="15"/>
        <v>10000</v>
      </c>
      <c r="M211">
        <f t="shared" si="16"/>
        <v>11</v>
      </c>
      <c r="N211" t="e">
        <f>VLOOKUP($B211,'エントリー表（フィジーク）'!$B:$E,2)</f>
        <v>#N/A</v>
      </c>
      <c r="O211" t="e">
        <f>VLOOKUP($B211,'エントリー表（フィジーク）'!$B:$E,3)</f>
        <v>#N/A</v>
      </c>
      <c r="P211" t="e">
        <f>VLOOKUP($B211,'エントリー表（フィジーク）'!$B$3:$C$61,4)</f>
        <v>#N/A</v>
      </c>
      <c r="Q211">
        <f>VLOOKUP(M211,団体得点データ!B$3:C$42,2)</f>
        <v>10</v>
      </c>
    </row>
    <row r="212" spans="10:17" x14ac:dyDescent="0.55000000000000004">
      <c r="J212" s="1">
        <f t="shared" si="13"/>
        <v>0</v>
      </c>
      <c r="K212">
        <f t="shared" si="14"/>
        <v>0</v>
      </c>
      <c r="L212">
        <f t="shared" si="15"/>
        <v>10000</v>
      </c>
      <c r="M212">
        <f t="shared" si="16"/>
        <v>11</v>
      </c>
      <c r="N212" t="e">
        <f>VLOOKUP($B212,'エントリー表（フィジーク）'!$B:$E,2)</f>
        <v>#N/A</v>
      </c>
      <c r="O212" t="e">
        <f>VLOOKUP($B212,'エントリー表（フィジーク）'!$B:$E,3)</f>
        <v>#N/A</v>
      </c>
      <c r="P212" t="e">
        <f>VLOOKUP($B212,'エントリー表（フィジーク）'!$B$3:$C$61,4)</f>
        <v>#N/A</v>
      </c>
      <c r="Q212">
        <f>VLOOKUP(M212,団体得点データ!B$3:C$42,2)</f>
        <v>10</v>
      </c>
    </row>
    <row r="213" spans="10:17" x14ac:dyDescent="0.55000000000000004">
      <c r="J213" s="1">
        <f t="shared" si="13"/>
        <v>0</v>
      </c>
      <c r="K213">
        <f t="shared" si="14"/>
        <v>0</v>
      </c>
      <c r="L213">
        <f t="shared" si="15"/>
        <v>10000</v>
      </c>
      <c r="M213">
        <f t="shared" si="16"/>
        <v>11</v>
      </c>
      <c r="N213" t="e">
        <f>VLOOKUP($B213,'エントリー表（フィジーク）'!$B:$E,2)</f>
        <v>#N/A</v>
      </c>
      <c r="O213" t="e">
        <f>VLOOKUP($B213,'エントリー表（フィジーク）'!$B:$E,3)</f>
        <v>#N/A</v>
      </c>
      <c r="P213" t="e">
        <f>VLOOKUP($B213,'エントリー表（フィジーク）'!$B$3:$C$61,4)</f>
        <v>#N/A</v>
      </c>
      <c r="Q213">
        <f>VLOOKUP(M213,団体得点データ!B$3:C$42,2)</f>
        <v>10</v>
      </c>
    </row>
    <row r="214" spans="10:17" x14ac:dyDescent="0.55000000000000004">
      <c r="J214" s="1">
        <f t="shared" si="13"/>
        <v>0</v>
      </c>
      <c r="K214">
        <f t="shared" si="14"/>
        <v>0</v>
      </c>
      <c r="L214">
        <f t="shared" si="15"/>
        <v>10000</v>
      </c>
      <c r="M214">
        <f t="shared" si="16"/>
        <v>11</v>
      </c>
      <c r="N214" t="e">
        <f>VLOOKUP($B214,'エントリー表（フィジーク）'!$B:$E,2)</f>
        <v>#N/A</v>
      </c>
      <c r="O214" t="e">
        <f>VLOOKUP($B214,'エントリー表（フィジーク）'!$B:$E,3)</f>
        <v>#N/A</v>
      </c>
      <c r="P214" t="e">
        <f>VLOOKUP($B214,'エントリー表（フィジーク）'!$B$3:$C$61,4)</f>
        <v>#N/A</v>
      </c>
      <c r="Q214">
        <f>VLOOKUP(M214,団体得点データ!B$3:C$42,2)</f>
        <v>10</v>
      </c>
    </row>
    <row r="215" spans="10:17" x14ac:dyDescent="0.55000000000000004">
      <c r="J215" s="1">
        <f t="shared" si="13"/>
        <v>0</v>
      </c>
      <c r="K215">
        <f t="shared" si="14"/>
        <v>0</v>
      </c>
      <c r="L215">
        <f t="shared" si="15"/>
        <v>10000</v>
      </c>
      <c r="M215">
        <f t="shared" si="16"/>
        <v>11</v>
      </c>
      <c r="N215" t="e">
        <f>VLOOKUP($B215,'エントリー表（フィジーク）'!$B:$E,2)</f>
        <v>#N/A</v>
      </c>
      <c r="O215" t="e">
        <f>VLOOKUP($B215,'エントリー表（フィジーク）'!$B:$E,3)</f>
        <v>#N/A</v>
      </c>
      <c r="P215" t="e">
        <f>VLOOKUP($B215,'エントリー表（フィジーク）'!$B$3:$C$61,4)</f>
        <v>#N/A</v>
      </c>
      <c r="Q215">
        <f>VLOOKUP(M215,団体得点データ!B$3:C$42,2)</f>
        <v>10</v>
      </c>
    </row>
    <row r="216" spans="10:17" x14ac:dyDescent="0.55000000000000004">
      <c r="J216" s="1">
        <f t="shared" si="13"/>
        <v>0</v>
      </c>
      <c r="K216">
        <f t="shared" si="14"/>
        <v>0</v>
      </c>
      <c r="L216">
        <f t="shared" si="15"/>
        <v>10000</v>
      </c>
      <c r="M216">
        <f t="shared" si="16"/>
        <v>11</v>
      </c>
      <c r="N216" t="e">
        <f>VLOOKUP($B216,'エントリー表（フィジーク）'!$B:$E,2)</f>
        <v>#N/A</v>
      </c>
      <c r="O216" t="e">
        <f>VLOOKUP($B216,'エントリー表（フィジーク）'!$B:$E,3)</f>
        <v>#N/A</v>
      </c>
      <c r="P216" t="e">
        <f>VLOOKUP($B216,'エントリー表（フィジーク）'!$B$3:$C$61,4)</f>
        <v>#N/A</v>
      </c>
      <c r="Q216">
        <f>VLOOKUP(M216,団体得点データ!B$3:C$42,2)</f>
        <v>10</v>
      </c>
    </row>
    <row r="217" spans="10:17" x14ac:dyDescent="0.55000000000000004">
      <c r="J217" s="1">
        <f t="shared" si="13"/>
        <v>0</v>
      </c>
      <c r="K217">
        <f t="shared" si="14"/>
        <v>0</v>
      </c>
      <c r="L217">
        <f t="shared" si="15"/>
        <v>10000</v>
      </c>
      <c r="M217">
        <f t="shared" si="16"/>
        <v>11</v>
      </c>
      <c r="N217" t="e">
        <f>VLOOKUP($B217,'エントリー表（フィジーク）'!$B:$E,2)</f>
        <v>#N/A</v>
      </c>
      <c r="O217" t="e">
        <f>VLOOKUP($B217,'エントリー表（フィジーク）'!$B:$E,3)</f>
        <v>#N/A</v>
      </c>
      <c r="P217" t="e">
        <f>VLOOKUP($B217,'エントリー表（フィジーク）'!$B$3:$C$61,4)</f>
        <v>#N/A</v>
      </c>
      <c r="Q217">
        <f>VLOOKUP(M217,団体得点データ!B$3:C$42,2)</f>
        <v>10</v>
      </c>
    </row>
    <row r="218" spans="10:17" x14ac:dyDescent="0.55000000000000004">
      <c r="J218" s="1">
        <f t="shared" si="13"/>
        <v>0</v>
      </c>
      <c r="K218">
        <f t="shared" si="14"/>
        <v>0</v>
      </c>
      <c r="L218">
        <f t="shared" si="15"/>
        <v>10000</v>
      </c>
      <c r="M218">
        <f t="shared" si="16"/>
        <v>11</v>
      </c>
      <c r="N218" t="e">
        <f>VLOOKUP($B218,'エントリー表（フィジーク）'!$B:$E,2)</f>
        <v>#N/A</v>
      </c>
      <c r="O218" t="e">
        <f>VLOOKUP($B218,'エントリー表（フィジーク）'!$B:$E,3)</f>
        <v>#N/A</v>
      </c>
      <c r="P218" t="e">
        <f>VLOOKUP($B218,'エントリー表（フィジーク）'!$B$3:$C$61,4)</f>
        <v>#N/A</v>
      </c>
      <c r="Q218">
        <f>VLOOKUP(M218,団体得点データ!B$3:C$42,2)</f>
        <v>10</v>
      </c>
    </row>
    <row r="219" spans="10:17" x14ac:dyDescent="0.55000000000000004">
      <c r="J219" s="1">
        <f t="shared" si="13"/>
        <v>0</v>
      </c>
      <c r="K219">
        <f t="shared" si="14"/>
        <v>0</v>
      </c>
      <c r="L219">
        <f t="shared" si="15"/>
        <v>10000</v>
      </c>
      <c r="M219">
        <f t="shared" si="16"/>
        <v>11</v>
      </c>
      <c r="N219" t="e">
        <f>VLOOKUP($B219,'エントリー表（フィジーク）'!$B:$E,2)</f>
        <v>#N/A</v>
      </c>
      <c r="O219" t="e">
        <f>VLOOKUP($B219,'エントリー表（フィジーク）'!$B:$E,3)</f>
        <v>#N/A</v>
      </c>
      <c r="P219" t="e">
        <f>VLOOKUP($B219,'エントリー表（フィジーク）'!$B$3:$C$61,4)</f>
        <v>#N/A</v>
      </c>
      <c r="Q219">
        <f>VLOOKUP(M219,団体得点データ!B$3:C$42,2)</f>
        <v>10</v>
      </c>
    </row>
    <row r="220" spans="10:17" x14ac:dyDescent="0.55000000000000004">
      <c r="J220" s="1">
        <f t="shared" si="13"/>
        <v>0</v>
      </c>
      <c r="K220">
        <f t="shared" si="14"/>
        <v>0</v>
      </c>
      <c r="L220">
        <f t="shared" si="15"/>
        <v>10000</v>
      </c>
      <c r="M220">
        <f t="shared" si="16"/>
        <v>11</v>
      </c>
      <c r="N220" t="e">
        <f>VLOOKUP($B220,'エントリー表（フィジーク）'!$B:$E,2)</f>
        <v>#N/A</v>
      </c>
      <c r="O220" t="e">
        <f>VLOOKUP($B220,'エントリー表（フィジーク）'!$B:$E,3)</f>
        <v>#N/A</v>
      </c>
      <c r="P220" t="e">
        <f>VLOOKUP($B220,'エントリー表（フィジーク）'!$B$3:$C$61,4)</f>
        <v>#N/A</v>
      </c>
      <c r="Q220">
        <f>VLOOKUP(M220,団体得点データ!B$3:C$42,2)</f>
        <v>10</v>
      </c>
    </row>
    <row r="221" spans="10:17" x14ac:dyDescent="0.55000000000000004">
      <c r="J221" s="1">
        <f t="shared" si="13"/>
        <v>0</v>
      </c>
      <c r="K221">
        <f t="shared" si="14"/>
        <v>0</v>
      </c>
      <c r="L221">
        <f t="shared" si="15"/>
        <v>10000</v>
      </c>
      <c r="M221">
        <f t="shared" si="16"/>
        <v>11</v>
      </c>
      <c r="N221" t="e">
        <f>VLOOKUP($B221,'エントリー表（フィジーク）'!$B:$E,2)</f>
        <v>#N/A</v>
      </c>
      <c r="O221" t="e">
        <f>VLOOKUP($B221,'エントリー表（フィジーク）'!$B:$E,3)</f>
        <v>#N/A</v>
      </c>
      <c r="P221" t="e">
        <f>VLOOKUP($B221,'エントリー表（フィジーク）'!$B$3:$C$61,4)</f>
        <v>#N/A</v>
      </c>
      <c r="Q221">
        <f>VLOOKUP(M221,団体得点データ!B$3:C$42,2)</f>
        <v>10</v>
      </c>
    </row>
    <row r="222" spans="10:17" x14ac:dyDescent="0.55000000000000004">
      <c r="J222" s="1">
        <f t="shared" si="13"/>
        <v>0</v>
      </c>
      <c r="K222">
        <f t="shared" si="14"/>
        <v>0</v>
      </c>
      <c r="L222">
        <f t="shared" si="15"/>
        <v>10000</v>
      </c>
      <c r="M222">
        <f t="shared" si="16"/>
        <v>11</v>
      </c>
      <c r="N222" t="e">
        <f>VLOOKUP($B222,'エントリー表（フィジーク）'!$B:$E,2)</f>
        <v>#N/A</v>
      </c>
      <c r="O222" t="e">
        <f>VLOOKUP($B222,'エントリー表（フィジーク）'!$B:$E,3)</f>
        <v>#N/A</v>
      </c>
      <c r="P222" t="e">
        <f>VLOOKUP($B222,'エントリー表（フィジーク）'!$B$3:$C$61,4)</f>
        <v>#N/A</v>
      </c>
      <c r="Q222">
        <f>VLOOKUP(M222,団体得点データ!B$3:C$42,2)</f>
        <v>10</v>
      </c>
    </row>
    <row r="223" spans="10:17" x14ac:dyDescent="0.55000000000000004">
      <c r="J223" s="1">
        <f t="shared" si="13"/>
        <v>0</v>
      </c>
      <c r="K223">
        <f t="shared" si="14"/>
        <v>0</v>
      </c>
      <c r="L223">
        <f t="shared" si="15"/>
        <v>10000</v>
      </c>
      <c r="M223">
        <f t="shared" si="16"/>
        <v>11</v>
      </c>
      <c r="N223" t="e">
        <f>VLOOKUP($B223,'エントリー表（フィジーク）'!$B:$E,2)</f>
        <v>#N/A</v>
      </c>
      <c r="O223" t="e">
        <f>VLOOKUP($B223,'エントリー表（フィジーク）'!$B:$E,3)</f>
        <v>#N/A</v>
      </c>
      <c r="P223" t="e">
        <f>VLOOKUP($B223,'エントリー表（フィジーク）'!$B$3:$C$61,4)</f>
        <v>#N/A</v>
      </c>
      <c r="Q223">
        <f>VLOOKUP(M223,団体得点データ!B$3:C$42,2)</f>
        <v>10</v>
      </c>
    </row>
    <row r="224" spans="10:17" x14ac:dyDescent="0.55000000000000004">
      <c r="J224" s="1">
        <f t="shared" si="13"/>
        <v>0</v>
      </c>
      <c r="K224">
        <f t="shared" si="14"/>
        <v>0</v>
      </c>
      <c r="L224">
        <f t="shared" si="15"/>
        <v>10000</v>
      </c>
      <c r="M224">
        <f t="shared" si="16"/>
        <v>11</v>
      </c>
      <c r="N224" t="e">
        <f>VLOOKUP($B224,'エントリー表（フィジーク）'!$B:$E,2)</f>
        <v>#N/A</v>
      </c>
      <c r="O224" t="e">
        <f>VLOOKUP($B224,'エントリー表（フィジーク）'!$B:$E,3)</f>
        <v>#N/A</v>
      </c>
      <c r="P224" t="e">
        <f>VLOOKUP($B224,'エントリー表（フィジーク）'!$B$3:$C$61,4)</f>
        <v>#N/A</v>
      </c>
      <c r="Q224">
        <f>VLOOKUP(M224,団体得点データ!B$3:C$42,2)</f>
        <v>10</v>
      </c>
    </row>
    <row r="225" spans="10:17" x14ac:dyDescent="0.55000000000000004">
      <c r="J225" s="1">
        <f t="shared" si="13"/>
        <v>0</v>
      </c>
      <c r="K225">
        <f t="shared" si="14"/>
        <v>0</v>
      </c>
      <c r="L225">
        <f t="shared" si="15"/>
        <v>10000</v>
      </c>
      <c r="M225">
        <f t="shared" si="16"/>
        <v>11</v>
      </c>
      <c r="N225" t="e">
        <f>VLOOKUP($B225,'エントリー表（フィジーク）'!$B:$E,2)</f>
        <v>#N/A</v>
      </c>
      <c r="O225" t="e">
        <f>VLOOKUP($B225,'エントリー表（フィジーク）'!$B:$E,3)</f>
        <v>#N/A</v>
      </c>
      <c r="P225" t="e">
        <f>VLOOKUP($B225,'エントリー表（フィジーク）'!$B$3:$C$61,4)</f>
        <v>#N/A</v>
      </c>
      <c r="Q225">
        <f>VLOOKUP(M225,団体得点データ!B$3:C$42,2)</f>
        <v>10</v>
      </c>
    </row>
    <row r="226" spans="10:17" x14ac:dyDescent="0.55000000000000004">
      <c r="J226" s="1">
        <f t="shared" si="13"/>
        <v>0</v>
      </c>
      <c r="K226">
        <f t="shared" si="14"/>
        <v>0</v>
      </c>
      <c r="L226">
        <f t="shared" si="15"/>
        <v>10000</v>
      </c>
      <c r="M226">
        <f t="shared" si="16"/>
        <v>11</v>
      </c>
      <c r="N226" t="e">
        <f>VLOOKUP($B226,'エントリー表（フィジーク）'!$B:$E,2)</f>
        <v>#N/A</v>
      </c>
      <c r="O226" t="e">
        <f>VLOOKUP($B226,'エントリー表（フィジーク）'!$B:$E,3)</f>
        <v>#N/A</v>
      </c>
      <c r="P226" t="e">
        <f>VLOOKUP($B226,'エントリー表（フィジーク）'!$B$3:$C$61,4)</f>
        <v>#N/A</v>
      </c>
      <c r="Q226">
        <f>VLOOKUP(M226,団体得点データ!B$3:C$42,2)</f>
        <v>10</v>
      </c>
    </row>
    <row r="227" spans="10:17" x14ac:dyDescent="0.55000000000000004">
      <c r="J227" s="1">
        <f t="shared" si="13"/>
        <v>0</v>
      </c>
      <c r="K227">
        <f t="shared" si="14"/>
        <v>0</v>
      </c>
      <c r="L227">
        <f t="shared" si="15"/>
        <v>10000</v>
      </c>
      <c r="M227">
        <f t="shared" si="16"/>
        <v>11</v>
      </c>
      <c r="N227" t="e">
        <f>VLOOKUP($B227,'エントリー表（フィジーク）'!$B:$E,2)</f>
        <v>#N/A</v>
      </c>
      <c r="O227" t="e">
        <f>VLOOKUP($B227,'エントリー表（フィジーク）'!$B:$E,3)</f>
        <v>#N/A</v>
      </c>
      <c r="P227" t="e">
        <f>VLOOKUP($B227,'エントリー表（フィジーク）'!$B$3:$C$61,4)</f>
        <v>#N/A</v>
      </c>
      <c r="Q227">
        <f>VLOOKUP(M227,団体得点データ!B$3:C$42,2)</f>
        <v>10</v>
      </c>
    </row>
    <row r="228" spans="10:17" x14ac:dyDescent="0.55000000000000004">
      <c r="J228" s="1">
        <f t="shared" si="13"/>
        <v>0</v>
      </c>
      <c r="K228">
        <f t="shared" si="14"/>
        <v>0</v>
      </c>
      <c r="L228">
        <f t="shared" si="15"/>
        <v>10000</v>
      </c>
      <c r="M228">
        <f t="shared" si="16"/>
        <v>11</v>
      </c>
      <c r="N228" t="e">
        <f>VLOOKUP($B228,'エントリー表（フィジーク）'!$B:$E,2)</f>
        <v>#N/A</v>
      </c>
      <c r="O228" t="e">
        <f>VLOOKUP($B228,'エントリー表（フィジーク）'!$B:$E,3)</f>
        <v>#N/A</v>
      </c>
      <c r="P228" t="e">
        <f>VLOOKUP($B228,'エントリー表（フィジーク）'!$B$3:$C$61,4)</f>
        <v>#N/A</v>
      </c>
      <c r="Q228">
        <f>VLOOKUP(M228,団体得点データ!B$3:C$42,2)</f>
        <v>10</v>
      </c>
    </row>
    <row r="229" spans="10:17" x14ac:dyDescent="0.55000000000000004">
      <c r="J229" s="1">
        <f t="shared" si="13"/>
        <v>0</v>
      </c>
      <c r="K229">
        <f t="shared" si="14"/>
        <v>0</v>
      </c>
      <c r="L229">
        <f t="shared" si="15"/>
        <v>10000</v>
      </c>
      <c r="M229">
        <f t="shared" si="16"/>
        <v>11</v>
      </c>
      <c r="N229" t="e">
        <f>VLOOKUP($B229,'エントリー表（フィジーク）'!$B:$E,2)</f>
        <v>#N/A</v>
      </c>
      <c r="O229" t="e">
        <f>VLOOKUP($B229,'エントリー表（フィジーク）'!$B:$E,3)</f>
        <v>#N/A</v>
      </c>
      <c r="P229" t="e">
        <f>VLOOKUP($B229,'エントリー表（フィジーク）'!$B$3:$C$61,4)</f>
        <v>#N/A</v>
      </c>
      <c r="Q229">
        <f>VLOOKUP(M229,団体得点データ!B$3:C$42,2)</f>
        <v>10</v>
      </c>
    </row>
    <row r="230" spans="10:17" x14ac:dyDescent="0.55000000000000004">
      <c r="J230" s="1">
        <f t="shared" si="13"/>
        <v>0</v>
      </c>
      <c r="K230">
        <f t="shared" si="14"/>
        <v>0</v>
      </c>
      <c r="L230">
        <f t="shared" si="15"/>
        <v>10000</v>
      </c>
      <c r="M230">
        <f t="shared" si="16"/>
        <v>11</v>
      </c>
      <c r="N230" t="e">
        <f>VLOOKUP($B230,'エントリー表（フィジーク）'!$B:$E,2)</f>
        <v>#N/A</v>
      </c>
      <c r="O230" t="e">
        <f>VLOOKUP($B230,'エントリー表（フィジーク）'!$B:$E,3)</f>
        <v>#N/A</v>
      </c>
      <c r="P230" t="e">
        <f>VLOOKUP($B230,'エントリー表（フィジーク）'!$B$3:$C$61,4)</f>
        <v>#N/A</v>
      </c>
      <c r="Q230">
        <f>VLOOKUP(M230,団体得点データ!B$3:C$42,2)</f>
        <v>10</v>
      </c>
    </row>
    <row r="231" spans="10:17" x14ac:dyDescent="0.55000000000000004">
      <c r="J231" s="1">
        <f t="shared" si="13"/>
        <v>0</v>
      </c>
      <c r="K231">
        <f t="shared" si="14"/>
        <v>0</v>
      </c>
      <c r="L231">
        <f t="shared" si="15"/>
        <v>10000</v>
      </c>
      <c r="M231">
        <f t="shared" si="16"/>
        <v>11</v>
      </c>
      <c r="N231" t="e">
        <f>VLOOKUP($B231,'エントリー表（フィジーク）'!$B:$E,2)</f>
        <v>#N/A</v>
      </c>
      <c r="O231" t="e">
        <f>VLOOKUP($B231,'エントリー表（フィジーク）'!$B:$E,3)</f>
        <v>#N/A</v>
      </c>
      <c r="P231" t="e">
        <f>VLOOKUP($B231,'エントリー表（フィジーク）'!$B$3:$C$61,4)</f>
        <v>#N/A</v>
      </c>
      <c r="Q231">
        <f>VLOOKUP(M231,団体得点データ!B$3:C$42,2)</f>
        <v>10</v>
      </c>
    </row>
    <row r="232" spans="10:17" x14ac:dyDescent="0.55000000000000004">
      <c r="J232" s="1">
        <f t="shared" si="13"/>
        <v>0</v>
      </c>
      <c r="K232">
        <f t="shared" si="14"/>
        <v>0</v>
      </c>
      <c r="L232">
        <f t="shared" si="15"/>
        <v>10000</v>
      </c>
      <c r="M232">
        <f t="shared" si="16"/>
        <v>11</v>
      </c>
      <c r="N232" t="e">
        <f>VLOOKUP($B232,'エントリー表（フィジーク）'!$B:$E,2)</f>
        <v>#N/A</v>
      </c>
      <c r="O232" t="e">
        <f>VLOOKUP($B232,'エントリー表（フィジーク）'!$B:$E,3)</f>
        <v>#N/A</v>
      </c>
      <c r="P232" t="e">
        <f>VLOOKUP($B232,'エントリー表（フィジーク）'!$B$3:$C$61,4)</f>
        <v>#N/A</v>
      </c>
      <c r="Q232">
        <f>VLOOKUP(M232,団体得点データ!B$3:C$42,2)</f>
        <v>10</v>
      </c>
    </row>
    <row r="233" spans="10:17" x14ac:dyDescent="0.55000000000000004">
      <c r="J233" s="1">
        <f t="shared" si="13"/>
        <v>0</v>
      </c>
      <c r="K233">
        <f t="shared" si="14"/>
        <v>0</v>
      </c>
      <c r="L233">
        <f t="shared" si="15"/>
        <v>10000</v>
      </c>
      <c r="M233">
        <f t="shared" si="16"/>
        <v>11</v>
      </c>
      <c r="N233" t="e">
        <f>VLOOKUP($B233,'エントリー表（フィジーク）'!$B:$E,2)</f>
        <v>#N/A</v>
      </c>
      <c r="O233" t="e">
        <f>VLOOKUP($B233,'エントリー表（フィジーク）'!$B:$E,3)</f>
        <v>#N/A</v>
      </c>
      <c r="P233" t="e">
        <f>VLOOKUP($B233,'エントリー表（フィジーク）'!$B$3:$C$61,4)</f>
        <v>#N/A</v>
      </c>
      <c r="Q233">
        <f>VLOOKUP(M233,団体得点データ!B$3:C$42,2)</f>
        <v>10</v>
      </c>
    </row>
    <row r="234" spans="10:17" x14ac:dyDescent="0.55000000000000004">
      <c r="J234" s="1">
        <f t="shared" si="13"/>
        <v>0</v>
      </c>
      <c r="K234">
        <f t="shared" si="14"/>
        <v>0</v>
      </c>
      <c r="L234">
        <f t="shared" si="15"/>
        <v>10000</v>
      </c>
      <c r="M234">
        <f t="shared" si="16"/>
        <v>11</v>
      </c>
      <c r="N234" t="e">
        <f>VLOOKUP($B234,'エントリー表（フィジーク）'!$B:$E,2)</f>
        <v>#N/A</v>
      </c>
      <c r="O234" t="e">
        <f>VLOOKUP($B234,'エントリー表（フィジーク）'!$B:$E,3)</f>
        <v>#N/A</v>
      </c>
      <c r="P234" t="e">
        <f>VLOOKUP($B234,'エントリー表（フィジーク）'!$B$3:$C$61,4)</f>
        <v>#N/A</v>
      </c>
      <c r="Q234">
        <f>VLOOKUP(M234,団体得点データ!B$3:C$42,2)</f>
        <v>10</v>
      </c>
    </row>
    <row r="235" spans="10:17" x14ac:dyDescent="0.55000000000000004">
      <c r="J235" s="1">
        <f t="shared" si="13"/>
        <v>0</v>
      </c>
      <c r="K235">
        <f t="shared" si="14"/>
        <v>0</v>
      </c>
      <c r="L235">
        <f t="shared" si="15"/>
        <v>10000</v>
      </c>
      <c r="M235">
        <f t="shared" si="16"/>
        <v>11</v>
      </c>
      <c r="N235" t="e">
        <f>VLOOKUP($B235,'エントリー表（フィジーク）'!$B:$E,2)</f>
        <v>#N/A</v>
      </c>
      <c r="O235" t="e">
        <f>VLOOKUP($B235,'エントリー表（フィジーク）'!$B:$E,3)</f>
        <v>#N/A</v>
      </c>
      <c r="P235" t="e">
        <f>VLOOKUP($B235,'エントリー表（フィジーク）'!$B$3:$C$61,4)</f>
        <v>#N/A</v>
      </c>
      <c r="Q235">
        <f>VLOOKUP(M235,団体得点データ!B$3:C$42,2)</f>
        <v>10</v>
      </c>
    </row>
    <row r="236" spans="10:17" x14ac:dyDescent="0.55000000000000004">
      <c r="J236" s="1">
        <f t="shared" si="13"/>
        <v>0</v>
      </c>
      <c r="K236">
        <f t="shared" si="14"/>
        <v>0</v>
      </c>
      <c r="L236">
        <f t="shared" si="15"/>
        <v>10000</v>
      </c>
      <c r="M236">
        <f t="shared" si="16"/>
        <v>11</v>
      </c>
      <c r="N236" t="e">
        <f>VLOOKUP($B236,'エントリー表（フィジーク）'!$B:$E,2)</f>
        <v>#N/A</v>
      </c>
      <c r="O236" t="e">
        <f>VLOOKUP($B236,'エントリー表（フィジーク）'!$B:$E,3)</f>
        <v>#N/A</v>
      </c>
      <c r="P236" t="e">
        <f>VLOOKUP($B236,'エントリー表（フィジーク）'!$B$3:$C$61,4)</f>
        <v>#N/A</v>
      </c>
      <c r="Q236">
        <f>VLOOKUP(M236,団体得点データ!B$3:C$42,2)</f>
        <v>10</v>
      </c>
    </row>
    <row r="237" spans="10:17" x14ac:dyDescent="0.55000000000000004">
      <c r="J237" s="1">
        <f t="shared" si="13"/>
        <v>0</v>
      </c>
      <c r="K237">
        <f t="shared" si="14"/>
        <v>0</v>
      </c>
      <c r="L237">
        <f t="shared" si="15"/>
        <v>10000</v>
      </c>
      <c r="M237">
        <f t="shared" si="16"/>
        <v>11</v>
      </c>
      <c r="N237" t="e">
        <f>VLOOKUP($B237,'エントリー表（フィジーク）'!$B:$E,2)</f>
        <v>#N/A</v>
      </c>
      <c r="O237" t="e">
        <f>VLOOKUP($B237,'エントリー表（フィジーク）'!$B:$E,3)</f>
        <v>#N/A</v>
      </c>
      <c r="P237" t="e">
        <f>VLOOKUP($B237,'エントリー表（フィジーク）'!$B$3:$C$61,4)</f>
        <v>#N/A</v>
      </c>
      <c r="Q237">
        <f>VLOOKUP(M237,団体得点データ!B$3:C$42,2)</f>
        <v>10</v>
      </c>
    </row>
    <row r="238" spans="10:17" x14ac:dyDescent="0.55000000000000004">
      <c r="J238" s="1">
        <f t="shared" si="13"/>
        <v>0</v>
      </c>
      <c r="K238">
        <f t="shared" si="14"/>
        <v>0</v>
      </c>
      <c r="L238">
        <f t="shared" si="15"/>
        <v>10000</v>
      </c>
      <c r="M238">
        <f t="shared" si="16"/>
        <v>11</v>
      </c>
      <c r="N238" t="e">
        <f>VLOOKUP($B238,'エントリー表（フィジーク）'!$B:$E,2)</f>
        <v>#N/A</v>
      </c>
      <c r="O238" t="e">
        <f>VLOOKUP($B238,'エントリー表（フィジーク）'!$B:$E,3)</f>
        <v>#N/A</v>
      </c>
      <c r="P238" t="e">
        <f>VLOOKUP($B238,'エントリー表（フィジーク）'!$B$3:$C$61,4)</f>
        <v>#N/A</v>
      </c>
      <c r="Q238">
        <f>VLOOKUP(M238,団体得点データ!B$3:C$42,2)</f>
        <v>10</v>
      </c>
    </row>
    <row r="239" spans="10:17" x14ac:dyDescent="0.55000000000000004">
      <c r="J239" s="1">
        <f t="shared" si="13"/>
        <v>0</v>
      </c>
      <c r="K239">
        <f t="shared" si="14"/>
        <v>0</v>
      </c>
      <c r="L239">
        <f t="shared" si="15"/>
        <v>10000</v>
      </c>
      <c r="M239">
        <f t="shared" si="16"/>
        <v>11</v>
      </c>
      <c r="N239" t="e">
        <f>VLOOKUP($B239,'エントリー表（フィジーク）'!$B:$E,2)</f>
        <v>#N/A</v>
      </c>
      <c r="O239" t="e">
        <f>VLOOKUP($B239,'エントリー表（フィジーク）'!$B:$E,3)</f>
        <v>#N/A</v>
      </c>
      <c r="P239" t="e">
        <f>VLOOKUP($B239,'エントリー表（フィジーク）'!$B$3:$C$61,4)</f>
        <v>#N/A</v>
      </c>
      <c r="Q239">
        <f>VLOOKUP(M239,団体得点データ!B$3:C$42,2)</f>
        <v>10</v>
      </c>
    </row>
    <row r="240" spans="10:17" x14ac:dyDescent="0.55000000000000004">
      <c r="J240" s="1">
        <f t="shared" si="13"/>
        <v>0</v>
      </c>
      <c r="K240">
        <f t="shared" si="14"/>
        <v>0</v>
      </c>
      <c r="L240">
        <f t="shared" si="15"/>
        <v>10000</v>
      </c>
      <c r="M240">
        <f t="shared" si="16"/>
        <v>11</v>
      </c>
      <c r="N240" t="e">
        <f>VLOOKUP($B240,'エントリー表（フィジーク）'!$B:$E,2)</f>
        <v>#N/A</v>
      </c>
      <c r="O240" t="e">
        <f>VLOOKUP($B240,'エントリー表（フィジーク）'!$B:$E,3)</f>
        <v>#N/A</v>
      </c>
      <c r="P240" t="e">
        <f>VLOOKUP($B240,'エントリー表（フィジーク）'!$B$3:$C$61,4)</f>
        <v>#N/A</v>
      </c>
      <c r="Q240">
        <f>VLOOKUP(M240,団体得点データ!B$3:C$42,2)</f>
        <v>10</v>
      </c>
    </row>
    <row r="241" spans="10:17" x14ac:dyDescent="0.55000000000000004">
      <c r="J241" s="1">
        <f t="shared" si="13"/>
        <v>0</v>
      </c>
      <c r="K241">
        <f t="shared" si="14"/>
        <v>0</v>
      </c>
      <c r="L241">
        <f t="shared" si="15"/>
        <v>10000</v>
      </c>
      <c r="M241">
        <f t="shared" si="16"/>
        <v>11</v>
      </c>
      <c r="N241" t="e">
        <f>VLOOKUP($B241,'エントリー表（フィジーク）'!$B:$E,2)</f>
        <v>#N/A</v>
      </c>
      <c r="O241" t="e">
        <f>VLOOKUP($B241,'エントリー表（フィジーク）'!$B:$E,3)</f>
        <v>#N/A</v>
      </c>
      <c r="P241" t="e">
        <f>VLOOKUP($B241,'エントリー表（フィジーク）'!$B$3:$C$61,4)</f>
        <v>#N/A</v>
      </c>
      <c r="Q241">
        <f>VLOOKUP(M241,団体得点データ!B$3:C$42,2)</f>
        <v>10</v>
      </c>
    </row>
    <row r="242" spans="10:17" x14ac:dyDescent="0.55000000000000004">
      <c r="J242" s="1">
        <f t="shared" si="13"/>
        <v>0</v>
      </c>
      <c r="K242">
        <f t="shared" si="14"/>
        <v>0</v>
      </c>
      <c r="L242">
        <f t="shared" si="15"/>
        <v>10000</v>
      </c>
      <c r="M242">
        <f t="shared" si="16"/>
        <v>11</v>
      </c>
      <c r="N242" t="e">
        <f>VLOOKUP($B242,'エントリー表（フィジーク）'!$B:$E,2)</f>
        <v>#N/A</v>
      </c>
      <c r="O242" t="e">
        <f>VLOOKUP($B242,'エントリー表（フィジーク）'!$B:$E,3)</f>
        <v>#N/A</v>
      </c>
      <c r="P242" t="e">
        <f>VLOOKUP($B242,'エントリー表（フィジーク）'!$B$3:$C$61,4)</f>
        <v>#N/A</v>
      </c>
      <c r="Q242">
        <f>VLOOKUP(M242,団体得点データ!B$3:C$42,2)</f>
        <v>10</v>
      </c>
    </row>
    <row r="243" spans="10:17" x14ac:dyDescent="0.55000000000000004">
      <c r="J243" s="1">
        <f t="shared" si="13"/>
        <v>0</v>
      </c>
      <c r="K243">
        <f t="shared" si="14"/>
        <v>0</v>
      </c>
      <c r="L243">
        <f t="shared" si="15"/>
        <v>10000</v>
      </c>
      <c r="M243">
        <f t="shared" si="16"/>
        <v>11</v>
      </c>
      <c r="N243" t="e">
        <f>VLOOKUP($B243,'エントリー表（フィジーク）'!$B:$E,2)</f>
        <v>#N/A</v>
      </c>
      <c r="O243" t="e">
        <f>VLOOKUP($B243,'エントリー表（フィジーク）'!$B:$E,3)</f>
        <v>#N/A</v>
      </c>
      <c r="P243" t="e">
        <f>VLOOKUP($B243,'エントリー表（フィジーク）'!$B$3:$C$61,4)</f>
        <v>#N/A</v>
      </c>
      <c r="Q243">
        <f>VLOOKUP(M243,団体得点データ!B$3:C$42,2)</f>
        <v>10</v>
      </c>
    </row>
    <row r="244" spans="10:17" x14ac:dyDescent="0.55000000000000004">
      <c r="J244" s="1">
        <f t="shared" si="13"/>
        <v>0</v>
      </c>
      <c r="K244">
        <f t="shared" si="14"/>
        <v>0</v>
      </c>
      <c r="L244">
        <f t="shared" si="15"/>
        <v>10000</v>
      </c>
      <c r="M244">
        <f t="shared" si="16"/>
        <v>11</v>
      </c>
      <c r="N244" t="e">
        <f>VLOOKUP($B244,'エントリー表（フィジーク）'!$B:$E,2)</f>
        <v>#N/A</v>
      </c>
      <c r="O244" t="e">
        <f>VLOOKUP($B244,'エントリー表（フィジーク）'!$B:$E,3)</f>
        <v>#N/A</v>
      </c>
      <c r="P244" t="e">
        <f>VLOOKUP($B244,'エントリー表（フィジーク）'!$B$3:$C$61,4)</f>
        <v>#N/A</v>
      </c>
      <c r="Q244">
        <f>VLOOKUP(M244,団体得点データ!B$3:C$42,2)</f>
        <v>10</v>
      </c>
    </row>
    <row r="245" spans="10:17" x14ac:dyDescent="0.55000000000000004">
      <c r="J245" s="1">
        <f t="shared" si="13"/>
        <v>0</v>
      </c>
      <c r="K245">
        <f t="shared" si="14"/>
        <v>0</v>
      </c>
      <c r="L245">
        <f t="shared" si="15"/>
        <v>10000</v>
      </c>
      <c r="M245">
        <f t="shared" si="16"/>
        <v>11</v>
      </c>
      <c r="N245" t="e">
        <f>VLOOKUP($B245,'エントリー表（フィジーク）'!$B:$E,2)</f>
        <v>#N/A</v>
      </c>
      <c r="O245" t="e">
        <f>VLOOKUP($B245,'エントリー表（フィジーク）'!$B:$E,3)</f>
        <v>#N/A</v>
      </c>
      <c r="P245" t="e">
        <f>VLOOKUP($B245,'エントリー表（フィジーク）'!$B$3:$C$61,4)</f>
        <v>#N/A</v>
      </c>
      <c r="Q245">
        <f>VLOOKUP(M245,団体得点データ!B$3:C$42,2)</f>
        <v>10</v>
      </c>
    </row>
    <row r="246" spans="10:17" x14ac:dyDescent="0.55000000000000004">
      <c r="J246" s="1">
        <f t="shared" si="13"/>
        <v>0</v>
      </c>
      <c r="K246">
        <f t="shared" si="14"/>
        <v>0</v>
      </c>
      <c r="L246">
        <f t="shared" si="15"/>
        <v>10000</v>
      </c>
      <c r="M246">
        <f t="shared" si="16"/>
        <v>11</v>
      </c>
      <c r="N246" t="e">
        <f>VLOOKUP($B246,'エントリー表（フィジーク）'!$B:$E,2)</f>
        <v>#N/A</v>
      </c>
      <c r="O246" t="e">
        <f>VLOOKUP($B246,'エントリー表（フィジーク）'!$B:$E,3)</f>
        <v>#N/A</v>
      </c>
      <c r="P246" t="e">
        <f>VLOOKUP($B246,'エントリー表（フィジーク）'!$B$3:$C$61,4)</f>
        <v>#N/A</v>
      </c>
      <c r="Q246">
        <f>VLOOKUP(M246,団体得点データ!B$3:C$42,2)</f>
        <v>10</v>
      </c>
    </row>
    <row r="247" spans="10:17" x14ac:dyDescent="0.55000000000000004">
      <c r="J247" s="1">
        <f t="shared" si="13"/>
        <v>0</v>
      </c>
      <c r="K247">
        <f t="shared" si="14"/>
        <v>0</v>
      </c>
      <c r="L247">
        <f t="shared" si="15"/>
        <v>10000</v>
      </c>
      <c r="M247">
        <f t="shared" si="16"/>
        <v>11</v>
      </c>
      <c r="N247" t="e">
        <f>VLOOKUP($B247,'エントリー表（フィジーク）'!$B:$E,2)</f>
        <v>#N/A</v>
      </c>
      <c r="O247" t="e">
        <f>VLOOKUP($B247,'エントリー表（フィジーク）'!$B:$E,3)</f>
        <v>#N/A</v>
      </c>
      <c r="P247" t="e">
        <f>VLOOKUP($B247,'エントリー表（フィジーク）'!$B$3:$C$61,4)</f>
        <v>#N/A</v>
      </c>
      <c r="Q247">
        <f>VLOOKUP(M247,団体得点データ!B$3:C$42,2)</f>
        <v>10</v>
      </c>
    </row>
    <row r="248" spans="10:17" x14ac:dyDescent="0.55000000000000004">
      <c r="J248" s="1">
        <f t="shared" si="13"/>
        <v>0</v>
      </c>
      <c r="K248">
        <f t="shared" si="14"/>
        <v>0</v>
      </c>
      <c r="L248">
        <f t="shared" si="15"/>
        <v>10000</v>
      </c>
      <c r="M248">
        <f t="shared" si="16"/>
        <v>11</v>
      </c>
      <c r="N248" t="e">
        <f>VLOOKUP($B248,'エントリー表（フィジーク）'!$B:$E,2)</f>
        <v>#N/A</v>
      </c>
      <c r="O248" t="e">
        <f>VLOOKUP($B248,'エントリー表（フィジーク）'!$B:$E,3)</f>
        <v>#N/A</v>
      </c>
      <c r="P248" t="e">
        <f>VLOOKUP($B248,'エントリー表（フィジーク）'!$B$3:$C$61,4)</f>
        <v>#N/A</v>
      </c>
      <c r="Q248">
        <f>VLOOKUP(M248,団体得点データ!B$3:C$42,2)</f>
        <v>10</v>
      </c>
    </row>
    <row r="249" spans="10:17" x14ac:dyDescent="0.55000000000000004">
      <c r="J249" s="1">
        <f t="shared" si="13"/>
        <v>0</v>
      </c>
      <c r="K249">
        <f t="shared" si="14"/>
        <v>0</v>
      </c>
      <c r="L249">
        <f t="shared" si="15"/>
        <v>10000</v>
      </c>
      <c r="M249">
        <f t="shared" si="16"/>
        <v>11</v>
      </c>
      <c r="N249" t="e">
        <f>VLOOKUP($B249,'エントリー表（フィジーク）'!$B:$E,2)</f>
        <v>#N/A</v>
      </c>
      <c r="O249" t="e">
        <f>VLOOKUP($B249,'エントリー表（フィジーク）'!$B:$E,3)</f>
        <v>#N/A</v>
      </c>
      <c r="P249" t="e">
        <f>VLOOKUP($B249,'エントリー表（フィジーク）'!$B$3:$C$61,4)</f>
        <v>#N/A</v>
      </c>
      <c r="Q249">
        <f>VLOOKUP(M249,団体得点データ!B$3:C$42,2)</f>
        <v>10</v>
      </c>
    </row>
    <row r="250" spans="10:17" x14ac:dyDescent="0.55000000000000004">
      <c r="J250" s="1">
        <f t="shared" si="13"/>
        <v>0</v>
      </c>
      <c r="K250">
        <f t="shared" si="14"/>
        <v>0</v>
      </c>
      <c r="L250">
        <f t="shared" si="15"/>
        <v>10000</v>
      </c>
      <c r="M250">
        <f t="shared" si="16"/>
        <v>11</v>
      </c>
      <c r="N250" t="e">
        <f>VLOOKUP($B250,'エントリー表（フィジーク）'!$B:$E,2)</f>
        <v>#N/A</v>
      </c>
      <c r="O250" t="e">
        <f>VLOOKUP($B250,'エントリー表（フィジーク）'!$B:$E,3)</f>
        <v>#N/A</v>
      </c>
      <c r="P250" t="e">
        <f>VLOOKUP($B250,'エントリー表（フィジーク）'!$B$3:$C$61,4)</f>
        <v>#N/A</v>
      </c>
      <c r="Q250">
        <f>VLOOKUP(M250,団体得点データ!B$3:C$42,2)</f>
        <v>10</v>
      </c>
    </row>
    <row r="251" spans="10:17" x14ac:dyDescent="0.55000000000000004">
      <c r="J251" s="1">
        <f t="shared" si="13"/>
        <v>0</v>
      </c>
      <c r="K251">
        <f t="shared" si="14"/>
        <v>0</v>
      </c>
      <c r="L251">
        <f t="shared" si="15"/>
        <v>10000</v>
      </c>
      <c r="M251">
        <f t="shared" si="16"/>
        <v>11</v>
      </c>
      <c r="N251" t="e">
        <f>VLOOKUP($B251,'エントリー表（フィジーク）'!$B:$E,2)</f>
        <v>#N/A</v>
      </c>
      <c r="O251" t="e">
        <f>VLOOKUP($B251,'エントリー表（フィジーク）'!$B:$E,3)</f>
        <v>#N/A</v>
      </c>
      <c r="P251" t="e">
        <f>VLOOKUP($B251,'エントリー表（フィジーク）'!$B$3:$C$61,4)</f>
        <v>#N/A</v>
      </c>
      <c r="Q251">
        <f>VLOOKUP(M251,団体得点データ!B$3:C$42,2)</f>
        <v>10</v>
      </c>
    </row>
    <row r="252" spans="10:17" x14ac:dyDescent="0.55000000000000004">
      <c r="J252" s="1">
        <f t="shared" si="13"/>
        <v>0</v>
      </c>
      <c r="K252">
        <f t="shared" si="14"/>
        <v>0</v>
      </c>
      <c r="L252">
        <f t="shared" si="15"/>
        <v>10000</v>
      </c>
      <c r="M252">
        <f t="shared" si="16"/>
        <v>11</v>
      </c>
      <c r="N252" t="e">
        <f>VLOOKUP($B252,'エントリー表（フィジーク）'!$B:$E,2)</f>
        <v>#N/A</v>
      </c>
      <c r="O252" t="e">
        <f>VLOOKUP($B252,'エントリー表（フィジーク）'!$B:$E,3)</f>
        <v>#N/A</v>
      </c>
      <c r="P252" t="e">
        <f>VLOOKUP($B252,'エントリー表（フィジーク）'!$B$3:$C$61,4)</f>
        <v>#N/A</v>
      </c>
      <c r="Q252">
        <f>VLOOKUP(M252,団体得点データ!B$3:C$42,2)</f>
        <v>10</v>
      </c>
    </row>
    <row r="253" spans="10:17" x14ac:dyDescent="0.55000000000000004">
      <c r="J253" s="1">
        <f t="shared" si="13"/>
        <v>0</v>
      </c>
      <c r="K253">
        <f t="shared" si="14"/>
        <v>0</v>
      </c>
      <c r="L253">
        <f t="shared" si="15"/>
        <v>10000</v>
      </c>
      <c r="M253">
        <f t="shared" si="16"/>
        <v>11</v>
      </c>
      <c r="N253" t="e">
        <f>VLOOKUP($B253,'エントリー表（フィジーク）'!$B:$E,2)</f>
        <v>#N/A</v>
      </c>
      <c r="O253" t="e">
        <f>VLOOKUP($B253,'エントリー表（フィジーク）'!$B:$E,3)</f>
        <v>#N/A</v>
      </c>
      <c r="P253" t="e">
        <f>VLOOKUP($B253,'エントリー表（フィジーク）'!$B$3:$C$61,4)</f>
        <v>#N/A</v>
      </c>
      <c r="Q253">
        <f>VLOOKUP(M253,団体得点データ!B$3:C$42,2)</f>
        <v>10</v>
      </c>
    </row>
    <row r="254" spans="10:17" x14ac:dyDescent="0.55000000000000004">
      <c r="J254" s="1">
        <f t="shared" si="13"/>
        <v>0</v>
      </c>
      <c r="K254">
        <f t="shared" si="14"/>
        <v>0</v>
      </c>
      <c r="L254">
        <f t="shared" si="15"/>
        <v>10000</v>
      </c>
      <c r="M254">
        <f t="shared" si="16"/>
        <v>11</v>
      </c>
      <c r="N254" t="e">
        <f>VLOOKUP($B254,'エントリー表（フィジーク）'!$B:$E,2)</f>
        <v>#N/A</v>
      </c>
      <c r="O254" t="e">
        <f>VLOOKUP($B254,'エントリー表（フィジーク）'!$B:$E,3)</f>
        <v>#N/A</v>
      </c>
      <c r="P254" t="e">
        <f>VLOOKUP($B254,'エントリー表（フィジーク）'!$B$3:$C$61,4)</f>
        <v>#N/A</v>
      </c>
      <c r="Q254">
        <f>VLOOKUP(M254,団体得点データ!B$3:C$42,2)</f>
        <v>10</v>
      </c>
    </row>
    <row r="255" spans="10:17" x14ac:dyDescent="0.55000000000000004">
      <c r="J255" s="1">
        <f t="shared" si="13"/>
        <v>0</v>
      </c>
      <c r="K255">
        <f t="shared" si="14"/>
        <v>0</v>
      </c>
      <c r="L255">
        <f t="shared" si="15"/>
        <v>10000</v>
      </c>
      <c r="M255">
        <f t="shared" si="16"/>
        <v>11</v>
      </c>
      <c r="N255" t="e">
        <f>VLOOKUP($B255,'エントリー表（フィジーク）'!$B:$E,2)</f>
        <v>#N/A</v>
      </c>
      <c r="O255" t="e">
        <f>VLOOKUP($B255,'エントリー表（フィジーク）'!$B:$E,3)</f>
        <v>#N/A</v>
      </c>
      <c r="P255" t="e">
        <f>VLOOKUP($B255,'エントリー表（フィジーク）'!$B$3:$C$61,4)</f>
        <v>#N/A</v>
      </c>
      <c r="Q255">
        <f>VLOOKUP(M255,団体得点データ!B$3:C$42,2)</f>
        <v>10</v>
      </c>
    </row>
    <row r="256" spans="10:17" x14ac:dyDescent="0.55000000000000004">
      <c r="J256" s="1">
        <f t="shared" si="13"/>
        <v>0</v>
      </c>
      <c r="K256">
        <f t="shared" si="14"/>
        <v>0</v>
      </c>
      <c r="L256">
        <f t="shared" si="15"/>
        <v>10000</v>
      </c>
      <c r="M256">
        <f t="shared" si="16"/>
        <v>11</v>
      </c>
      <c r="N256" t="e">
        <f>VLOOKUP($B256,'エントリー表（フィジーク）'!$B:$E,2)</f>
        <v>#N/A</v>
      </c>
      <c r="O256" t="e">
        <f>VLOOKUP($B256,'エントリー表（フィジーク）'!$B:$E,3)</f>
        <v>#N/A</v>
      </c>
      <c r="P256" t="e">
        <f>VLOOKUP($B256,'エントリー表（フィジーク）'!$B$3:$C$61,4)</f>
        <v>#N/A</v>
      </c>
      <c r="Q256">
        <f>VLOOKUP(M256,団体得点データ!B$3:C$42,2)</f>
        <v>10</v>
      </c>
    </row>
    <row r="257" spans="10:17" x14ac:dyDescent="0.55000000000000004">
      <c r="J257" s="1">
        <f t="shared" si="13"/>
        <v>0</v>
      </c>
      <c r="K257">
        <f t="shared" si="14"/>
        <v>0</v>
      </c>
      <c r="L257">
        <f t="shared" si="15"/>
        <v>10000</v>
      </c>
      <c r="M257">
        <f t="shared" si="16"/>
        <v>11</v>
      </c>
      <c r="N257" t="e">
        <f>VLOOKUP($B257,'エントリー表（フィジーク）'!$B:$E,2)</f>
        <v>#N/A</v>
      </c>
      <c r="O257" t="e">
        <f>VLOOKUP($B257,'エントリー表（フィジーク）'!$B:$E,3)</f>
        <v>#N/A</v>
      </c>
      <c r="P257" t="e">
        <f>VLOOKUP($B257,'エントリー表（フィジーク）'!$B$3:$C$61,4)</f>
        <v>#N/A</v>
      </c>
      <c r="Q257">
        <f>VLOOKUP(M257,団体得点データ!B$3:C$42,2)</f>
        <v>10</v>
      </c>
    </row>
    <row r="258" spans="10:17" x14ac:dyDescent="0.55000000000000004">
      <c r="J258" s="1">
        <f t="shared" si="13"/>
        <v>0</v>
      </c>
      <c r="K258">
        <f t="shared" si="14"/>
        <v>0</v>
      </c>
      <c r="L258">
        <f t="shared" si="15"/>
        <v>10000</v>
      </c>
      <c r="M258">
        <f t="shared" si="16"/>
        <v>11</v>
      </c>
      <c r="N258" t="e">
        <f>VLOOKUP($B258,'エントリー表（フィジーク）'!$B:$E,2)</f>
        <v>#N/A</v>
      </c>
      <c r="O258" t="e">
        <f>VLOOKUP($B258,'エントリー表（フィジーク）'!$B:$E,3)</f>
        <v>#N/A</v>
      </c>
      <c r="P258" t="e">
        <f>VLOOKUP($B258,'エントリー表（フィジーク）'!$B$3:$C$61,4)</f>
        <v>#N/A</v>
      </c>
      <c r="Q258">
        <f>VLOOKUP(M258,団体得点データ!B$3:C$42,2)</f>
        <v>10</v>
      </c>
    </row>
    <row r="259" spans="10:17" x14ac:dyDescent="0.55000000000000004">
      <c r="J259" s="1">
        <f t="shared" si="13"/>
        <v>0</v>
      </c>
      <c r="K259">
        <f t="shared" si="14"/>
        <v>0</v>
      </c>
      <c r="L259">
        <f t="shared" si="15"/>
        <v>10000</v>
      </c>
      <c r="M259">
        <f t="shared" si="16"/>
        <v>11</v>
      </c>
      <c r="N259" t="e">
        <f>VLOOKUP($B259,'エントリー表（フィジーク）'!$B:$E,2)</f>
        <v>#N/A</v>
      </c>
      <c r="O259" t="e">
        <f>VLOOKUP($B259,'エントリー表（フィジーク）'!$B:$E,3)</f>
        <v>#N/A</v>
      </c>
      <c r="P259" t="e">
        <f>VLOOKUP($B259,'エントリー表（フィジーク）'!$B$3:$C$61,4)</f>
        <v>#N/A</v>
      </c>
      <c r="Q259">
        <f>VLOOKUP(M259,団体得点データ!B$3:C$42,2)</f>
        <v>10</v>
      </c>
    </row>
    <row r="260" spans="10:17" x14ac:dyDescent="0.55000000000000004">
      <c r="J260" s="1">
        <f t="shared" si="13"/>
        <v>0</v>
      </c>
      <c r="K260">
        <f t="shared" si="14"/>
        <v>0</v>
      </c>
      <c r="L260">
        <f t="shared" si="15"/>
        <v>10000</v>
      </c>
      <c r="M260">
        <f t="shared" si="16"/>
        <v>11</v>
      </c>
      <c r="N260" t="e">
        <f>VLOOKUP($B260,'エントリー表（フィジーク）'!$B:$E,2)</f>
        <v>#N/A</v>
      </c>
      <c r="O260" t="e">
        <f>VLOOKUP($B260,'エントリー表（フィジーク）'!$B:$E,3)</f>
        <v>#N/A</v>
      </c>
      <c r="P260" t="e">
        <f>VLOOKUP($B260,'エントリー表（フィジーク）'!$B$3:$C$61,4)</f>
        <v>#N/A</v>
      </c>
      <c r="Q260">
        <f>VLOOKUP(M260,団体得点データ!B$3:C$42,2)</f>
        <v>10</v>
      </c>
    </row>
    <row r="261" spans="10:17" x14ac:dyDescent="0.55000000000000004">
      <c r="J261" s="1">
        <f t="shared" ref="J261:J324" si="17">SUM(C261:I261)-MIN(C261:I261)-MAX(C261:I261)</f>
        <v>0</v>
      </c>
      <c r="K261">
        <f t="shared" ref="K261:K324" si="18">SUM(C261:I261)</f>
        <v>0</v>
      </c>
      <c r="L261">
        <f t="shared" ref="L261:L324" si="19">IF(K261=0, 10000, J261+K261/1000)</f>
        <v>10000</v>
      </c>
      <c r="M261">
        <f t="shared" ref="M261:M324" si="20">_xlfn.RANK.EQ(L261, L$5:L$476, 1)</f>
        <v>11</v>
      </c>
      <c r="N261" t="e">
        <f>VLOOKUP($B261,'エントリー表（フィジーク）'!$B:$E,2)</f>
        <v>#N/A</v>
      </c>
      <c r="O261" t="e">
        <f>VLOOKUP($B261,'エントリー表（フィジーク）'!$B:$E,3)</f>
        <v>#N/A</v>
      </c>
      <c r="P261" t="e">
        <f>VLOOKUP($B261,'エントリー表（フィジーク）'!$B$3:$C$61,4)</f>
        <v>#N/A</v>
      </c>
      <c r="Q261">
        <f>VLOOKUP(M261,団体得点データ!B$3:C$42,2)</f>
        <v>10</v>
      </c>
    </row>
    <row r="262" spans="10:17" x14ac:dyDescent="0.55000000000000004">
      <c r="J262" s="1">
        <f t="shared" si="17"/>
        <v>0</v>
      </c>
      <c r="K262">
        <f t="shared" si="18"/>
        <v>0</v>
      </c>
      <c r="L262">
        <f t="shared" si="19"/>
        <v>10000</v>
      </c>
      <c r="M262">
        <f t="shared" si="20"/>
        <v>11</v>
      </c>
      <c r="N262" t="e">
        <f>VLOOKUP($B262,'エントリー表（フィジーク）'!$B:$E,2)</f>
        <v>#N/A</v>
      </c>
      <c r="O262" t="e">
        <f>VLOOKUP($B262,'エントリー表（フィジーク）'!$B:$E,3)</f>
        <v>#N/A</v>
      </c>
      <c r="P262" t="e">
        <f>VLOOKUP($B262,'エントリー表（フィジーク）'!$B$3:$C$61,4)</f>
        <v>#N/A</v>
      </c>
      <c r="Q262">
        <f>VLOOKUP(M262,団体得点データ!B$3:C$42,2)</f>
        <v>10</v>
      </c>
    </row>
    <row r="263" spans="10:17" x14ac:dyDescent="0.55000000000000004">
      <c r="J263" s="1">
        <f t="shared" si="17"/>
        <v>0</v>
      </c>
      <c r="K263">
        <f t="shared" si="18"/>
        <v>0</v>
      </c>
      <c r="L263">
        <f t="shared" si="19"/>
        <v>10000</v>
      </c>
      <c r="M263">
        <f t="shared" si="20"/>
        <v>11</v>
      </c>
      <c r="N263" t="e">
        <f>VLOOKUP($B263,'エントリー表（フィジーク）'!$B:$E,2)</f>
        <v>#N/A</v>
      </c>
      <c r="O263" t="e">
        <f>VLOOKUP($B263,'エントリー表（フィジーク）'!$B:$E,3)</f>
        <v>#N/A</v>
      </c>
      <c r="P263" t="e">
        <f>VLOOKUP($B263,'エントリー表（フィジーク）'!$B$3:$C$61,4)</f>
        <v>#N/A</v>
      </c>
      <c r="Q263">
        <f>VLOOKUP(M263,団体得点データ!B$3:C$42,2)</f>
        <v>10</v>
      </c>
    </row>
    <row r="264" spans="10:17" x14ac:dyDescent="0.55000000000000004">
      <c r="J264" s="1">
        <f t="shared" si="17"/>
        <v>0</v>
      </c>
      <c r="K264">
        <f t="shared" si="18"/>
        <v>0</v>
      </c>
      <c r="L264">
        <f t="shared" si="19"/>
        <v>10000</v>
      </c>
      <c r="M264">
        <f t="shared" si="20"/>
        <v>11</v>
      </c>
      <c r="N264" t="e">
        <f>VLOOKUP($B264,'エントリー表（フィジーク）'!$B:$E,2)</f>
        <v>#N/A</v>
      </c>
      <c r="O264" t="e">
        <f>VLOOKUP($B264,'エントリー表（フィジーク）'!$B:$E,3)</f>
        <v>#N/A</v>
      </c>
      <c r="P264" t="e">
        <f>VLOOKUP($B264,'エントリー表（フィジーク）'!$B$3:$C$61,4)</f>
        <v>#N/A</v>
      </c>
      <c r="Q264">
        <f>VLOOKUP(M264,団体得点データ!B$3:C$42,2)</f>
        <v>10</v>
      </c>
    </row>
    <row r="265" spans="10:17" x14ac:dyDescent="0.55000000000000004">
      <c r="J265" s="1">
        <f t="shared" si="17"/>
        <v>0</v>
      </c>
      <c r="K265">
        <f t="shared" si="18"/>
        <v>0</v>
      </c>
      <c r="L265">
        <f t="shared" si="19"/>
        <v>10000</v>
      </c>
      <c r="M265">
        <f t="shared" si="20"/>
        <v>11</v>
      </c>
      <c r="N265" t="e">
        <f>VLOOKUP($B265,'エントリー表（フィジーク）'!$B:$E,2)</f>
        <v>#N/A</v>
      </c>
      <c r="O265" t="e">
        <f>VLOOKUP($B265,'エントリー表（フィジーク）'!$B:$E,3)</f>
        <v>#N/A</v>
      </c>
      <c r="P265" t="e">
        <f>VLOOKUP($B265,'エントリー表（フィジーク）'!$B$3:$C$61,4)</f>
        <v>#N/A</v>
      </c>
      <c r="Q265">
        <f>VLOOKUP(M265,団体得点データ!B$3:C$42,2)</f>
        <v>10</v>
      </c>
    </row>
    <row r="266" spans="10:17" x14ac:dyDescent="0.55000000000000004">
      <c r="J266" s="1">
        <f t="shared" si="17"/>
        <v>0</v>
      </c>
      <c r="K266">
        <f t="shared" si="18"/>
        <v>0</v>
      </c>
      <c r="L266">
        <f t="shared" si="19"/>
        <v>10000</v>
      </c>
      <c r="M266">
        <f t="shared" si="20"/>
        <v>11</v>
      </c>
      <c r="N266" t="e">
        <f>VLOOKUP($B266,'エントリー表（フィジーク）'!$B:$E,2)</f>
        <v>#N/A</v>
      </c>
      <c r="O266" t="e">
        <f>VLOOKUP($B266,'エントリー表（フィジーク）'!$B:$E,3)</f>
        <v>#N/A</v>
      </c>
      <c r="P266" t="e">
        <f>VLOOKUP($B266,'エントリー表（フィジーク）'!$B$3:$C$61,4)</f>
        <v>#N/A</v>
      </c>
      <c r="Q266">
        <f>VLOOKUP(M266,団体得点データ!B$3:C$42,2)</f>
        <v>10</v>
      </c>
    </row>
    <row r="267" spans="10:17" x14ac:dyDescent="0.55000000000000004">
      <c r="J267" s="1">
        <f t="shared" si="17"/>
        <v>0</v>
      </c>
      <c r="K267">
        <f t="shared" si="18"/>
        <v>0</v>
      </c>
      <c r="L267">
        <f t="shared" si="19"/>
        <v>10000</v>
      </c>
      <c r="M267">
        <f t="shared" si="20"/>
        <v>11</v>
      </c>
      <c r="N267" t="e">
        <f>VLOOKUP($B267,'エントリー表（フィジーク）'!$B:$E,2)</f>
        <v>#N/A</v>
      </c>
      <c r="O267" t="e">
        <f>VLOOKUP($B267,'エントリー表（フィジーク）'!$B:$E,3)</f>
        <v>#N/A</v>
      </c>
      <c r="P267" t="e">
        <f>VLOOKUP($B267,'エントリー表（フィジーク）'!$B$3:$C$61,4)</f>
        <v>#N/A</v>
      </c>
      <c r="Q267">
        <f>VLOOKUP(M267,団体得点データ!B$3:C$42,2)</f>
        <v>10</v>
      </c>
    </row>
    <row r="268" spans="10:17" x14ac:dyDescent="0.55000000000000004">
      <c r="J268" s="1">
        <f t="shared" si="17"/>
        <v>0</v>
      </c>
      <c r="K268">
        <f t="shared" si="18"/>
        <v>0</v>
      </c>
      <c r="L268">
        <f t="shared" si="19"/>
        <v>10000</v>
      </c>
      <c r="M268">
        <f t="shared" si="20"/>
        <v>11</v>
      </c>
      <c r="N268" t="e">
        <f>VLOOKUP($B268,'エントリー表（フィジーク）'!$B:$E,2)</f>
        <v>#N/A</v>
      </c>
      <c r="O268" t="e">
        <f>VLOOKUP($B268,'エントリー表（フィジーク）'!$B:$E,3)</f>
        <v>#N/A</v>
      </c>
      <c r="P268" t="e">
        <f>VLOOKUP($B268,'エントリー表（フィジーク）'!$B$3:$C$61,4)</f>
        <v>#N/A</v>
      </c>
      <c r="Q268">
        <f>VLOOKUP(M268,団体得点データ!B$3:C$42,2)</f>
        <v>10</v>
      </c>
    </row>
    <row r="269" spans="10:17" x14ac:dyDescent="0.55000000000000004">
      <c r="J269" s="1">
        <f t="shared" si="17"/>
        <v>0</v>
      </c>
      <c r="K269">
        <f t="shared" si="18"/>
        <v>0</v>
      </c>
      <c r="L269">
        <f t="shared" si="19"/>
        <v>10000</v>
      </c>
      <c r="M269">
        <f t="shared" si="20"/>
        <v>11</v>
      </c>
      <c r="N269" t="e">
        <f>VLOOKUP($B269,'エントリー表（フィジーク）'!$B:$E,2)</f>
        <v>#N/A</v>
      </c>
      <c r="O269" t="e">
        <f>VLOOKUP($B269,'エントリー表（フィジーク）'!$B:$E,3)</f>
        <v>#N/A</v>
      </c>
      <c r="P269" t="e">
        <f>VLOOKUP($B269,'エントリー表（フィジーク）'!$B$3:$C$61,4)</f>
        <v>#N/A</v>
      </c>
      <c r="Q269">
        <f>VLOOKUP(M269,団体得点データ!B$3:C$42,2)</f>
        <v>10</v>
      </c>
    </row>
    <row r="270" spans="10:17" x14ac:dyDescent="0.55000000000000004">
      <c r="J270" s="1">
        <f t="shared" si="17"/>
        <v>0</v>
      </c>
      <c r="K270">
        <f t="shared" si="18"/>
        <v>0</v>
      </c>
      <c r="L270">
        <f t="shared" si="19"/>
        <v>10000</v>
      </c>
      <c r="M270">
        <f t="shared" si="20"/>
        <v>11</v>
      </c>
      <c r="N270" t="e">
        <f>VLOOKUP($B270,'エントリー表（フィジーク）'!$B:$E,2)</f>
        <v>#N/A</v>
      </c>
      <c r="O270" t="e">
        <f>VLOOKUP($B270,'エントリー表（フィジーク）'!$B:$E,3)</f>
        <v>#N/A</v>
      </c>
      <c r="P270" t="e">
        <f>VLOOKUP($B270,'エントリー表（フィジーク）'!$B$3:$C$61,4)</f>
        <v>#N/A</v>
      </c>
      <c r="Q270">
        <f>VLOOKUP(M270,団体得点データ!B$3:C$42,2)</f>
        <v>10</v>
      </c>
    </row>
    <row r="271" spans="10:17" x14ac:dyDescent="0.55000000000000004">
      <c r="J271" s="1">
        <f t="shared" si="17"/>
        <v>0</v>
      </c>
      <c r="K271">
        <f t="shared" si="18"/>
        <v>0</v>
      </c>
      <c r="L271">
        <f t="shared" si="19"/>
        <v>10000</v>
      </c>
      <c r="M271">
        <f t="shared" si="20"/>
        <v>11</v>
      </c>
      <c r="N271" t="e">
        <f>VLOOKUP($B271,'エントリー表（フィジーク）'!$B:$E,2)</f>
        <v>#N/A</v>
      </c>
      <c r="O271" t="e">
        <f>VLOOKUP($B271,'エントリー表（フィジーク）'!$B:$E,3)</f>
        <v>#N/A</v>
      </c>
      <c r="P271" t="e">
        <f>VLOOKUP($B271,'エントリー表（フィジーク）'!$B$3:$C$61,4)</f>
        <v>#N/A</v>
      </c>
      <c r="Q271">
        <f>VLOOKUP(M271,団体得点データ!B$3:C$42,2)</f>
        <v>10</v>
      </c>
    </row>
    <row r="272" spans="10:17" x14ac:dyDescent="0.55000000000000004">
      <c r="J272" s="1">
        <f t="shared" si="17"/>
        <v>0</v>
      </c>
      <c r="K272">
        <f t="shared" si="18"/>
        <v>0</v>
      </c>
      <c r="L272">
        <f t="shared" si="19"/>
        <v>10000</v>
      </c>
      <c r="M272">
        <f t="shared" si="20"/>
        <v>11</v>
      </c>
      <c r="N272" t="e">
        <f>VLOOKUP($B272,'エントリー表（フィジーク）'!$B:$E,2)</f>
        <v>#N/A</v>
      </c>
      <c r="O272" t="e">
        <f>VLOOKUP($B272,'エントリー表（フィジーク）'!$B:$E,3)</f>
        <v>#N/A</v>
      </c>
      <c r="P272" t="e">
        <f>VLOOKUP($B272,'エントリー表（フィジーク）'!$B$3:$C$61,4)</f>
        <v>#N/A</v>
      </c>
      <c r="Q272">
        <f>VLOOKUP(M272,団体得点データ!B$3:C$42,2)</f>
        <v>10</v>
      </c>
    </row>
    <row r="273" spans="10:17" x14ac:dyDescent="0.55000000000000004">
      <c r="J273" s="1">
        <f t="shared" si="17"/>
        <v>0</v>
      </c>
      <c r="K273">
        <f t="shared" si="18"/>
        <v>0</v>
      </c>
      <c r="L273">
        <f t="shared" si="19"/>
        <v>10000</v>
      </c>
      <c r="M273">
        <f t="shared" si="20"/>
        <v>11</v>
      </c>
      <c r="N273" t="e">
        <f>VLOOKUP($B273,'エントリー表（フィジーク）'!$B:$E,2)</f>
        <v>#N/A</v>
      </c>
      <c r="O273" t="e">
        <f>VLOOKUP($B273,'エントリー表（フィジーク）'!$B:$E,3)</f>
        <v>#N/A</v>
      </c>
      <c r="P273" t="e">
        <f>VLOOKUP($B273,'エントリー表（フィジーク）'!$B$3:$C$61,4)</f>
        <v>#N/A</v>
      </c>
      <c r="Q273">
        <f>VLOOKUP(M273,団体得点データ!B$3:C$42,2)</f>
        <v>10</v>
      </c>
    </row>
    <row r="274" spans="10:17" x14ac:dyDescent="0.55000000000000004">
      <c r="J274" s="1">
        <f t="shared" si="17"/>
        <v>0</v>
      </c>
      <c r="K274">
        <f t="shared" si="18"/>
        <v>0</v>
      </c>
      <c r="L274">
        <f t="shared" si="19"/>
        <v>10000</v>
      </c>
      <c r="M274">
        <f t="shared" si="20"/>
        <v>11</v>
      </c>
      <c r="N274" t="e">
        <f>VLOOKUP($B274,'エントリー表（フィジーク）'!$B:$E,2)</f>
        <v>#N/A</v>
      </c>
      <c r="O274" t="e">
        <f>VLOOKUP($B274,'エントリー表（フィジーク）'!$B:$E,3)</f>
        <v>#N/A</v>
      </c>
      <c r="P274" t="e">
        <f>VLOOKUP($B274,'エントリー表（フィジーク）'!$B$3:$C$61,4)</f>
        <v>#N/A</v>
      </c>
      <c r="Q274">
        <f>VLOOKUP(M274,団体得点データ!B$3:C$42,2)</f>
        <v>10</v>
      </c>
    </row>
    <row r="275" spans="10:17" x14ac:dyDescent="0.55000000000000004">
      <c r="J275" s="1">
        <f t="shared" si="17"/>
        <v>0</v>
      </c>
      <c r="K275">
        <f t="shared" si="18"/>
        <v>0</v>
      </c>
      <c r="L275">
        <f t="shared" si="19"/>
        <v>10000</v>
      </c>
      <c r="M275">
        <f t="shared" si="20"/>
        <v>11</v>
      </c>
      <c r="N275" t="e">
        <f>VLOOKUP($B275,'エントリー表（フィジーク）'!$B:$E,2)</f>
        <v>#N/A</v>
      </c>
      <c r="O275" t="e">
        <f>VLOOKUP($B275,'エントリー表（フィジーク）'!$B:$E,3)</f>
        <v>#N/A</v>
      </c>
      <c r="P275" t="e">
        <f>VLOOKUP($B275,'エントリー表（フィジーク）'!$B$3:$C$61,4)</f>
        <v>#N/A</v>
      </c>
      <c r="Q275">
        <f>VLOOKUP(M275,団体得点データ!B$3:C$42,2)</f>
        <v>10</v>
      </c>
    </row>
    <row r="276" spans="10:17" x14ac:dyDescent="0.55000000000000004">
      <c r="J276" s="1">
        <f t="shared" si="17"/>
        <v>0</v>
      </c>
      <c r="K276">
        <f t="shared" si="18"/>
        <v>0</v>
      </c>
      <c r="L276">
        <f t="shared" si="19"/>
        <v>10000</v>
      </c>
      <c r="M276">
        <f t="shared" si="20"/>
        <v>11</v>
      </c>
      <c r="N276" t="e">
        <f>VLOOKUP($B276,'エントリー表（フィジーク）'!$B:$E,2)</f>
        <v>#N/A</v>
      </c>
      <c r="O276" t="e">
        <f>VLOOKUP($B276,'エントリー表（フィジーク）'!$B:$E,3)</f>
        <v>#N/A</v>
      </c>
      <c r="P276" t="e">
        <f>VLOOKUP($B276,'エントリー表（フィジーク）'!$B$3:$C$61,4)</f>
        <v>#N/A</v>
      </c>
      <c r="Q276">
        <f>VLOOKUP(M276,団体得点データ!B$3:C$42,2)</f>
        <v>10</v>
      </c>
    </row>
    <row r="277" spans="10:17" x14ac:dyDescent="0.55000000000000004">
      <c r="J277" s="1">
        <f t="shared" si="17"/>
        <v>0</v>
      </c>
      <c r="K277">
        <f t="shared" si="18"/>
        <v>0</v>
      </c>
      <c r="L277">
        <f t="shared" si="19"/>
        <v>10000</v>
      </c>
      <c r="M277">
        <f t="shared" si="20"/>
        <v>11</v>
      </c>
      <c r="N277" t="e">
        <f>VLOOKUP($B277,'エントリー表（フィジーク）'!$B:$E,2)</f>
        <v>#N/A</v>
      </c>
      <c r="O277" t="e">
        <f>VLOOKUP($B277,'エントリー表（フィジーク）'!$B:$E,3)</f>
        <v>#N/A</v>
      </c>
      <c r="P277" t="e">
        <f>VLOOKUP($B277,'エントリー表（フィジーク）'!$B$3:$C$61,4)</f>
        <v>#N/A</v>
      </c>
      <c r="Q277">
        <f>VLOOKUP(M277,団体得点データ!B$3:C$42,2)</f>
        <v>10</v>
      </c>
    </row>
    <row r="278" spans="10:17" x14ac:dyDescent="0.55000000000000004">
      <c r="J278" s="1">
        <f t="shared" si="17"/>
        <v>0</v>
      </c>
      <c r="K278">
        <f t="shared" si="18"/>
        <v>0</v>
      </c>
      <c r="L278">
        <f t="shared" si="19"/>
        <v>10000</v>
      </c>
      <c r="M278">
        <f t="shared" si="20"/>
        <v>11</v>
      </c>
      <c r="N278" t="e">
        <f>VLOOKUP($B278,'エントリー表（フィジーク）'!$B:$E,2)</f>
        <v>#N/A</v>
      </c>
      <c r="O278" t="e">
        <f>VLOOKUP($B278,'エントリー表（フィジーク）'!$B:$E,3)</f>
        <v>#N/A</v>
      </c>
      <c r="P278" t="e">
        <f>VLOOKUP($B278,'エントリー表（フィジーク）'!$B$3:$C$61,4)</f>
        <v>#N/A</v>
      </c>
      <c r="Q278">
        <f>VLOOKUP(M278,団体得点データ!B$3:C$42,2)</f>
        <v>10</v>
      </c>
    </row>
    <row r="279" spans="10:17" x14ac:dyDescent="0.55000000000000004">
      <c r="J279" s="1">
        <f t="shared" si="17"/>
        <v>0</v>
      </c>
      <c r="K279">
        <f t="shared" si="18"/>
        <v>0</v>
      </c>
      <c r="L279">
        <f t="shared" si="19"/>
        <v>10000</v>
      </c>
      <c r="M279">
        <f t="shared" si="20"/>
        <v>11</v>
      </c>
      <c r="N279" t="e">
        <f>VLOOKUP($B279,'エントリー表（フィジーク）'!$B:$E,2)</f>
        <v>#N/A</v>
      </c>
      <c r="O279" t="e">
        <f>VLOOKUP($B279,'エントリー表（フィジーク）'!$B:$E,3)</f>
        <v>#N/A</v>
      </c>
      <c r="P279" t="e">
        <f>VLOOKUP($B279,'エントリー表（フィジーク）'!$B$3:$C$61,4)</f>
        <v>#N/A</v>
      </c>
      <c r="Q279">
        <f>VLOOKUP(M279,団体得点データ!B$3:C$42,2)</f>
        <v>10</v>
      </c>
    </row>
    <row r="280" spans="10:17" x14ac:dyDescent="0.55000000000000004">
      <c r="J280" s="1">
        <f t="shared" si="17"/>
        <v>0</v>
      </c>
      <c r="K280">
        <f t="shared" si="18"/>
        <v>0</v>
      </c>
      <c r="L280">
        <f t="shared" si="19"/>
        <v>10000</v>
      </c>
      <c r="M280">
        <f t="shared" si="20"/>
        <v>11</v>
      </c>
      <c r="N280" t="e">
        <f>VLOOKUP($B280,'エントリー表（フィジーク）'!$B:$E,2)</f>
        <v>#N/A</v>
      </c>
      <c r="O280" t="e">
        <f>VLOOKUP($B280,'エントリー表（フィジーク）'!$B:$E,3)</f>
        <v>#N/A</v>
      </c>
      <c r="P280" t="e">
        <f>VLOOKUP($B280,'エントリー表（フィジーク）'!$B$3:$C$61,4)</f>
        <v>#N/A</v>
      </c>
      <c r="Q280">
        <f>VLOOKUP(M280,団体得点データ!B$3:C$42,2)</f>
        <v>10</v>
      </c>
    </row>
    <row r="281" spans="10:17" x14ac:dyDescent="0.55000000000000004">
      <c r="J281" s="1">
        <f t="shared" si="17"/>
        <v>0</v>
      </c>
      <c r="K281">
        <f t="shared" si="18"/>
        <v>0</v>
      </c>
      <c r="L281">
        <f t="shared" si="19"/>
        <v>10000</v>
      </c>
      <c r="M281">
        <f t="shared" si="20"/>
        <v>11</v>
      </c>
      <c r="N281" t="e">
        <f>VLOOKUP($B281,'エントリー表（フィジーク）'!$B:$E,2)</f>
        <v>#N/A</v>
      </c>
      <c r="O281" t="e">
        <f>VLOOKUP($B281,'エントリー表（フィジーク）'!$B:$E,3)</f>
        <v>#N/A</v>
      </c>
      <c r="P281" t="e">
        <f>VLOOKUP($B281,'エントリー表（フィジーク）'!$B$3:$C$61,4)</f>
        <v>#N/A</v>
      </c>
      <c r="Q281">
        <f>VLOOKUP(M281,団体得点データ!B$3:C$42,2)</f>
        <v>10</v>
      </c>
    </row>
    <row r="282" spans="10:17" x14ac:dyDescent="0.55000000000000004">
      <c r="J282" s="1">
        <f t="shared" si="17"/>
        <v>0</v>
      </c>
      <c r="K282">
        <f t="shared" si="18"/>
        <v>0</v>
      </c>
      <c r="L282">
        <f t="shared" si="19"/>
        <v>10000</v>
      </c>
      <c r="M282">
        <f t="shared" si="20"/>
        <v>11</v>
      </c>
      <c r="N282" t="e">
        <f>VLOOKUP($B282,'エントリー表（フィジーク）'!$B:$E,2)</f>
        <v>#N/A</v>
      </c>
      <c r="O282" t="e">
        <f>VLOOKUP($B282,'エントリー表（フィジーク）'!$B:$E,3)</f>
        <v>#N/A</v>
      </c>
      <c r="P282" t="e">
        <f>VLOOKUP($B282,'エントリー表（フィジーク）'!$B$3:$C$61,4)</f>
        <v>#N/A</v>
      </c>
      <c r="Q282">
        <f>VLOOKUP(M282,団体得点データ!B$3:C$42,2)</f>
        <v>10</v>
      </c>
    </row>
    <row r="283" spans="10:17" x14ac:dyDescent="0.55000000000000004">
      <c r="J283" s="1">
        <f t="shared" si="17"/>
        <v>0</v>
      </c>
      <c r="K283">
        <f t="shared" si="18"/>
        <v>0</v>
      </c>
      <c r="L283">
        <f t="shared" si="19"/>
        <v>10000</v>
      </c>
      <c r="M283">
        <f t="shared" si="20"/>
        <v>11</v>
      </c>
      <c r="N283" t="e">
        <f>VLOOKUP($B283,'エントリー表（フィジーク）'!$B:$E,2)</f>
        <v>#N/A</v>
      </c>
      <c r="O283" t="e">
        <f>VLOOKUP($B283,'エントリー表（フィジーク）'!$B:$E,3)</f>
        <v>#N/A</v>
      </c>
      <c r="P283" t="e">
        <f>VLOOKUP($B283,'エントリー表（フィジーク）'!$B$3:$C$61,4)</f>
        <v>#N/A</v>
      </c>
      <c r="Q283">
        <f>VLOOKUP(M283,団体得点データ!B$3:C$42,2)</f>
        <v>10</v>
      </c>
    </row>
    <row r="284" spans="10:17" x14ac:dyDescent="0.55000000000000004">
      <c r="J284" s="1">
        <f t="shared" si="17"/>
        <v>0</v>
      </c>
      <c r="K284">
        <f t="shared" si="18"/>
        <v>0</v>
      </c>
      <c r="L284">
        <f t="shared" si="19"/>
        <v>10000</v>
      </c>
      <c r="M284">
        <f t="shared" si="20"/>
        <v>11</v>
      </c>
      <c r="N284" t="e">
        <f>VLOOKUP($B284,'エントリー表（フィジーク）'!$B:$E,2)</f>
        <v>#N/A</v>
      </c>
      <c r="O284" t="e">
        <f>VLOOKUP($B284,'エントリー表（フィジーク）'!$B:$E,3)</f>
        <v>#N/A</v>
      </c>
      <c r="P284" t="e">
        <f>VLOOKUP($B284,'エントリー表（フィジーク）'!$B$3:$C$61,4)</f>
        <v>#N/A</v>
      </c>
      <c r="Q284">
        <f>VLOOKUP(M284,団体得点データ!B$3:C$42,2)</f>
        <v>10</v>
      </c>
    </row>
    <row r="285" spans="10:17" x14ac:dyDescent="0.55000000000000004">
      <c r="J285" s="1">
        <f t="shared" si="17"/>
        <v>0</v>
      </c>
      <c r="K285">
        <f t="shared" si="18"/>
        <v>0</v>
      </c>
      <c r="L285">
        <f t="shared" si="19"/>
        <v>10000</v>
      </c>
      <c r="M285">
        <f t="shared" si="20"/>
        <v>11</v>
      </c>
      <c r="N285" t="e">
        <f>VLOOKUP($B285,'エントリー表（フィジーク）'!$B:$E,2)</f>
        <v>#N/A</v>
      </c>
      <c r="O285" t="e">
        <f>VLOOKUP($B285,'エントリー表（フィジーク）'!$B:$E,3)</f>
        <v>#N/A</v>
      </c>
      <c r="P285" t="e">
        <f>VLOOKUP($B285,'エントリー表（フィジーク）'!$B$3:$C$61,4)</f>
        <v>#N/A</v>
      </c>
      <c r="Q285">
        <f>VLOOKUP(M285,団体得点データ!B$3:C$42,2)</f>
        <v>10</v>
      </c>
    </row>
    <row r="286" spans="10:17" x14ac:dyDescent="0.55000000000000004">
      <c r="J286" s="1">
        <f t="shared" si="17"/>
        <v>0</v>
      </c>
      <c r="K286">
        <f t="shared" si="18"/>
        <v>0</v>
      </c>
      <c r="L286">
        <f t="shared" si="19"/>
        <v>10000</v>
      </c>
      <c r="M286">
        <f t="shared" si="20"/>
        <v>11</v>
      </c>
      <c r="N286" t="e">
        <f>VLOOKUP($B286,'エントリー表（フィジーク）'!$B:$E,2)</f>
        <v>#N/A</v>
      </c>
      <c r="O286" t="e">
        <f>VLOOKUP($B286,'エントリー表（フィジーク）'!$B:$E,3)</f>
        <v>#N/A</v>
      </c>
      <c r="P286" t="e">
        <f>VLOOKUP($B286,'エントリー表（フィジーク）'!$B$3:$C$61,4)</f>
        <v>#N/A</v>
      </c>
      <c r="Q286">
        <f>VLOOKUP(M286,団体得点データ!B$3:C$42,2)</f>
        <v>10</v>
      </c>
    </row>
    <row r="287" spans="10:17" x14ac:dyDescent="0.55000000000000004">
      <c r="J287" s="1">
        <f t="shared" si="17"/>
        <v>0</v>
      </c>
      <c r="K287">
        <f t="shared" si="18"/>
        <v>0</v>
      </c>
      <c r="L287">
        <f t="shared" si="19"/>
        <v>10000</v>
      </c>
      <c r="M287">
        <f t="shared" si="20"/>
        <v>11</v>
      </c>
      <c r="N287" t="e">
        <f>VLOOKUP($B287,'エントリー表（フィジーク）'!$B:$E,2)</f>
        <v>#N/A</v>
      </c>
      <c r="O287" t="e">
        <f>VLOOKUP($B287,'エントリー表（フィジーク）'!$B:$E,3)</f>
        <v>#N/A</v>
      </c>
      <c r="P287" t="e">
        <f>VLOOKUP($B287,'エントリー表（フィジーク）'!$B$3:$C$61,4)</f>
        <v>#N/A</v>
      </c>
      <c r="Q287">
        <f>VLOOKUP(M287,団体得点データ!B$3:C$42,2)</f>
        <v>10</v>
      </c>
    </row>
    <row r="288" spans="10:17" x14ac:dyDescent="0.55000000000000004">
      <c r="J288" s="1">
        <f t="shared" si="17"/>
        <v>0</v>
      </c>
      <c r="K288">
        <f t="shared" si="18"/>
        <v>0</v>
      </c>
      <c r="L288">
        <f t="shared" si="19"/>
        <v>10000</v>
      </c>
      <c r="M288">
        <f t="shared" si="20"/>
        <v>11</v>
      </c>
      <c r="N288" t="e">
        <f>VLOOKUP($B288,'エントリー表（フィジーク）'!$B:$E,2)</f>
        <v>#N/A</v>
      </c>
      <c r="O288" t="e">
        <f>VLOOKUP($B288,'エントリー表（フィジーク）'!$B:$E,3)</f>
        <v>#N/A</v>
      </c>
      <c r="P288" t="e">
        <f>VLOOKUP($B288,'エントリー表（フィジーク）'!$B$3:$C$61,4)</f>
        <v>#N/A</v>
      </c>
      <c r="Q288">
        <f>VLOOKUP(M288,団体得点データ!B$3:C$42,2)</f>
        <v>10</v>
      </c>
    </row>
    <row r="289" spans="10:17" x14ac:dyDescent="0.55000000000000004">
      <c r="J289" s="1">
        <f t="shared" si="17"/>
        <v>0</v>
      </c>
      <c r="K289">
        <f t="shared" si="18"/>
        <v>0</v>
      </c>
      <c r="L289">
        <f t="shared" si="19"/>
        <v>10000</v>
      </c>
      <c r="M289">
        <f t="shared" si="20"/>
        <v>11</v>
      </c>
      <c r="N289" t="e">
        <f>VLOOKUP($B289,'エントリー表（フィジーク）'!$B:$E,2)</f>
        <v>#N/A</v>
      </c>
      <c r="O289" t="e">
        <f>VLOOKUP($B289,'エントリー表（フィジーク）'!$B:$E,3)</f>
        <v>#N/A</v>
      </c>
      <c r="P289" t="e">
        <f>VLOOKUP($B289,'エントリー表（フィジーク）'!$B$3:$C$61,4)</f>
        <v>#N/A</v>
      </c>
      <c r="Q289">
        <f>VLOOKUP(M289,団体得点データ!B$3:C$42,2)</f>
        <v>10</v>
      </c>
    </row>
    <row r="290" spans="10:17" x14ac:dyDescent="0.55000000000000004">
      <c r="J290" s="1">
        <f t="shared" si="17"/>
        <v>0</v>
      </c>
      <c r="K290">
        <f t="shared" si="18"/>
        <v>0</v>
      </c>
      <c r="L290">
        <f t="shared" si="19"/>
        <v>10000</v>
      </c>
      <c r="M290">
        <f t="shared" si="20"/>
        <v>11</v>
      </c>
      <c r="N290" t="e">
        <f>VLOOKUP($B290,'エントリー表（フィジーク）'!$B:$E,2)</f>
        <v>#N/A</v>
      </c>
      <c r="O290" t="e">
        <f>VLOOKUP($B290,'エントリー表（フィジーク）'!$B:$E,3)</f>
        <v>#N/A</v>
      </c>
      <c r="P290" t="e">
        <f>VLOOKUP($B290,'エントリー表（フィジーク）'!$B$3:$C$61,4)</f>
        <v>#N/A</v>
      </c>
      <c r="Q290">
        <f>VLOOKUP(M290,団体得点データ!B$3:C$42,2)</f>
        <v>10</v>
      </c>
    </row>
    <row r="291" spans="10:17" x14ac:dyDescent="0.55000000000000004">
      <c r="J291" s="1">
        <f t="shared" si="17"/>
        <v>0</v>
      </c>
      <c r="K291">
        <f t="shared" si="18"/>
        <v>0</v>
      </c>
      <c r="L291">
        <f t="shared" si="19"/>
        <v>10000</v>
      </c>
      <c r="M291">
        <f t="shared" si="20"/>
        <v>11</v>
      </c>
      <c r="N291" t="e">
        <f>VLOOKUP($B291,'エントリー表（フィジーク）'!$B:$E,2)</f>
        <v>#N/A</v>
      </c>
      <c r="O291" t="e">
        <f>VLOOKUP($B291,'エントリー表（フィジーク）'!$B:$E,3)</f>
        <v>#N/A</v>
      </c>
      <c r="P291" t="e">
        <f>VLOOKUP($B291,'エントリー表（フィジーク）'!$B$3:$C$61,4)</f>
        <v>#N/A</v>
      </c>
      <c r="Q291">
        <f>VLOOKUP(M291,団体得点データ!B$3:C$42,2)</f>
        <v>10</v>
      </c>
    </row>
    <row r="292" spans="10:17" x14ac:dyDescent="0.55000000000000004">
      <c r="J292" s="1">
        <f t="shared" si="17"/>
        <v>0</v>
      </c>
      <c r="K292">
        <f t="shared" si="18"/>
        <v>0</v>
      </c>
      <c r="L292">
        <f t="shared" si="19"/>
        <v>10000</v>
      </c>
      <c r="M292">
        <f t="shared" si="20"/>
        <v>11</v>
      </c>
      <c r="N292" t="e">
        <f>VLOOKUP($B292,'エントリー表（フィジーク）'!$B:$E,2)</f>
        <v>#N/A</v>
      </c>
      <c r="O292" t="e">
        <f>VLOOKUP($B292,'エントリー表（フィジーク）'!$B:$E,3)</f>
        <v>#N/A</v>
      </c>
      <c r="P292" t="e">
        <f>VLOOKUP($B292,'エントリー表（フィジーク）'!$B$3:$C$61,4)</f>
        <v>#N/A</v>
      </c>
      <c r="Q292">
        <f>VLOOKUP(M292,団体得点データ!B$3:C$42,2)</f>
        <v>10</v>
      </c>
    </row>
    <row r="293" spans="10:17" x14ac:dyDescent="0.55000000000000004">
      <c r="J293" s="1">
        <f t="shared" si="17"/>
        <v>0</v>
      </c>
      <c r="K293">
        <f t="shared" si="18"/>
        <v>0</v>
      </c>
      <c r="L293">
        <f t="shared" si="19"/>
        <v>10000</v>
      </c>
      <c r="M293">
        <f t="shared" si="20"/>
        <v>11</v>
      </c>
      <c r="N293" t="e">
        <f>VLOOKUP($B293,'エントリー表（フィジーク）'!$B:$E,2)</f>
        <v>#N/A</v>
      </c>
      <c r="O293" t="e">
        <f>VLOOKUP($B293,'エントリー表（フィジーク）'!$B:$E,3)</f>
        <v>#N/A</v>
      </c>
      <c r="P293" t="e">
        <f>VLOOKUP($B293,'エントリー表（フィジーク）'!$B$3:$C$61,4)</f>
        <v>#N/A</v>
      </c>
      <c r="Q293">
        <f>VLOOKUP(M293,団体得点データ!B$3:C$42,2)</f>
        <v>10</v>
      </c>
    </row>
    <row r="294" spans="10:17" x14ac:dyDescent="0.55000000000000004">
      <c r="J294" s="1">
        <f t="shared" si="17"/>
        <v>0</v>
      </c>
      <c r="K294">
        <f t="shared" si="18"/>
        <v>0</v>
      </c>
      <c r="L294">
        <f t="shared" si="19"/>
        <v>10000</v>
      </c>
      <c r="M294">
        <f t="shared" si="20"/>
        <v>11</v>
      </c>
      <c r="N294" t="e">
        <f>VLOOKUP($B294,'エントリー表（フィジーク）'!$B:$E,2)</f>
        <v>#N/A</v>
      </c>
      <c r="O294" t="e">
        <f>VLOOKUP($B294,'エントリー表（フィジーク）'!$B:$E,3)</f>
        <v>#N/A</v>
      </c>
      <c r="P294" t="e">
        <f>VLOOKUP($B294,'エントリー表（フィジーク）'!$B$3:$C$61,4)</f>
        <v>#N/A</v>
      </c>
      <c r="Q294">
        <f>VLOOKUP(M294,団体得点データ!B$3:C$42,2)</f>
        <v>10</v>
      </c>
    </row>
    <row r="295" spans="10:17" x14ac:dyDescent="0.55000000000000004">
      <c r="J295" s="1">
        <f t="shared" si="17"/>
        <v>0</v>
      </c>
      <c r="K295">
        <f t="shared" si="18"/>
        <v>0</v>
      </c>
      <c r="L295">
        <f t="shared" si="19"/>
        <v>10000</v>
      </c>
      <c r="M295">
        <f t="shared" si="20"/>
        <v>11</v>
      </c>
      <c r="N295" t="e">
        <f>VLOOKUP($B295,'エントリー表（フィジーク）'!$B:$E,2)</f>
        <v>#N/A</v>
      </c>
      <c r="O295" t="e">
        <f>VLOOKUP($B295,'エントリー表（フィジーク）'!$B:$E,3)</f>
        <v>#N/A</v>
      </c>
      <c r="P295" t="e">
        <f>VLOOKUP($B295,'エントリー表（フィジーク）'!$B$3:$C$61,4)</f>
        <v>#N/A</v>
      </c>
      <c r="Q295">
        <f>VLOOKUP(M295,団体得点データ!B$3:C$42,2)</f>
        <v>10</v>
      </c>
    </row>
    <row r="296" spans="10:17" x14ac:dyDescent="0.55000000000000004">
      <c r="J296" s="1">
        <f t="shared" si="17"/>
        <v>0</v>
      </c>
      <c r="K296">
        <f t="shared" si="18"/>
        <v>0</v>
      </c>
      <c r="L296">
        <f t="shared" si="19"/>
        <v>10000</v>
      </c>
      <c r="M296">
        <f t="shared" si="20"/>
        <v>11</v>
      </c>
      <c r="N296" t="e">
        <f>VLOOKUP($B296,'エントリー表（フィジーク）'!$B:$E,2)</f>
        <v>#N/A</v>
      </c>
      <c r="O296" t="e">
        <f>VLOOKUP($B296,'エントリー表（フィジーク）'!$B:$E,3)</f>
        <v>#N/A</v>
      </c>
      <c r="P296" t="e">
        <f>VLOOKUP($B296,'エントリー表（フィジーク）'!$B$3:$C$61,4)</f>
        <v>#N/A</v>
      </c>
      <c r="Q296">
        <f>VLOOKUP(M296,団体得点データ!B$3:C$42,2)</f>
        <v>10</v>
      </c>
    </row>
    <row r="297" spans="10:17" x14ac:dyDescent="0.55000000000000004">
      <c r="J297" s="1">
        <f t="shared" si="17"/>
        <v>0</v>
      </c>
      <c r="K297">
        <f t="shared" si="18"/>
        <v>0</v>
      </c>
      <c r="L297">
        <f t="shared" si="19"/>
        <v>10000</v>
      </c>
      <c r="M297">
        <f t="shared" si="20"/>
        <v>11</v>
      </c>
      <c r="N297" t="e">
        <f>VLOOKUP($B297,'エントリー表（フィジーク）'!$B:$E,2)</f>
        <v>#N/A</v>
      </c>
      <c r="O297" t="e">
        <f>VLOOKUP($B297,'エントリー表（フィジーク）'!$B:$E,3)</f>
        <v>#N/A</v>
      </c>
      <c r="P297" t="e">
        <f>VLOOKUP($B297,'エントリー表（フィジーク）'!$B$3:$C$61,4)</f>
        <v>#N/A</v>
      </c>
      <c r="Q297">
        <f>VLOOKUP(M297,団体得点データ!B$3:C$42,2)</f>
        <v>10</v>
      </c>
    </row>
    <row r="298" spans="10:17" x14ac:dyDescent="0.55000000000000004">
      <c r="J298" s="1">
        <f t="shared" si="17"/>
        <v>0</v>
      </c>
      <c r="K298">
        <f t="shared" si="18"/>
        <v>0</v>
      </c>
      <c r="L298">
        <f t="shared" si="19"/>
        <v>10000</v>
      </c>
      <c r="M298">
        <f t="shared" si="20"/>
        <v>11</v>
      </c>
      <c r="N298" t="e">
        <f>VLOOKUP($B298,'エントリー表（フィジーク）'!$B:$E,2)</f>
        <v>#N/A</v>
      </c>
      <c r="O298" t="e">
        <f>VLOOKUP($B298,'エントリー表（フィジーク）'!$B:$E,3)</f>
        <v>#N/A</v>
      </c>
      <c r="P298" t="e">
        <f>VLOOKUP($B298,'エントリー表（フィジーク）'!$B$3:$C$61,4)</f>
        <v>#N/A</v>
      </c>
      <c r="Q298">
        <f>VLOOKUP(M298,団体得点データ!B$3:C$42,2)</f>
        <v>10</v>
      </c>
    </row>
    <row r="299" spans="10:17" x14ac:dyDescent="0.55000000000000004">
      <c r="J299" s="1">
        <f t="shared" si="17"/>
        <v>0</v>
      </c>
      <c r="K299">
        <f t="shared" si="18"/>
        <v>0</v>
      </c>
      <c r="L299">
        <f t="shared" si="19"/>
        <v>10000</v>
      </c>
      <c r="M299">
        <f t="shared" si="20"/>
        <v>11</v>
      </c>
      <c r="N299" t="e">
        <f>VLOOKUP($B299,'エントリー表（フィジーク）'!$B:$E,2)</f>
        <v>#N/A</v>
      </c>
      <c r="O299" t="e">
        <f>VLOOKUP($B299,'エントリー表（フィジーク）'!$B:$E,3)</f>
        <v>#N/A</v>
      </c>
      <c r="P299" t="e">
        <f>VLOOKUP($B299,'エントリー表（フィジーク）'!$B$3:$C$61,4)</f>
        <v>#N/A</v>
      </c>
      <c r="Q299">
        <f>VLOOKUP(M299,団体得点データ!B$3:C$42,2)</f>
        <v>10</v>
      </c>
    </row>
    <row r="300" spans="10:17" x14ac:dyDescent="0.55000000000000004">
      <c r="J300" s="1">
        <f t="shared" si="17"/>
        <v>0</v>
      </c>
      <c r="K300">
        <f t="shared" si="18"/>
        <v>0</v>
      </c>
      <c r="L300">
        <f t="shared" si="19"/>
        <v>10000</v>
      </c>
      <c r="M300">
        <f t="shared" si="20"/>
        <v>11</v>
      </c>
      <c r="N300" t="e">
        <f>VLOOKUP($B300,'エントリー表（フィジーク）'!$B:$E,2)</f>
        <v>#N/A</v>
      </c>
      <c r="O300" t="e">
        <f>VLOOKUP($B300,'エントリー表（フィジーク）'!$B:$E,3)</f>
        <v>#N/A</v>
      </c>
      <c r="P300" t="e">
        <f>VLOOKUP($B300,'エントリー表（フィジーク）'!$B$3:$C$61,4)</f>
        <v>#N/A</v>
      </c>
      <c r="Q300">
        <f>VLOOKUP(M300,団体得点データ!B$3:C$42,2)</f>
        <v>10</v>
      </c>
    </row>
    <row r="301" spans="10:17" x14ac:dyDescent="0.55000000000000004">
      <c r="J301" s="1">
        <f t="shared" si="17"/>
        <v>0</v>
      </c>
      <c r="K301">
        <f t="shared" si="18"/>
        <v>0</v>
      </c>
      <c r="L301">
        <f t="shared" si="19"/>
        <v>10000</v>
      </c>
      <c r="M301">
        <f t="shared" si="20"/>
        <v>11</v>
      </c>
      <c r="N301" t="e">
        <f>VLOOKUP($B301,'エントリー表（フィジーク）'!$B:$E,2)</f>
        <v>#N/A</v>
      </c>
      <c r="O301" t="e">
        <f>VLOOKUP($B301,'エントリー表（フィジーク）'!$B:$E,3)</f>
        <v>#N/A</v>
      </c>
      <c r="P301" t="e">
        <f>VLOOKUP($B301,'エントリー表（フィジーク）'!$B$3:$C$61,4)</f>
        <v>#N/A</v>
      </c>
      <c r="Q301">
        <f>VLOOKUP(M301,団体得点データ!B$3:C$42,2)</f>
        <v>10</v>
      </c>
    </row>
    <row r="302" spans="10:17" x14ac:dyDescent="0.55000000000000004">
      <c r="J302" s="1">
        <f t="shared" si="17"/>
        <v>0</v>
      </c>
      <c r="K302">
        <f t="shared" si="18"/>
        <v>0</v>
      </c>
      <c r="L302">
        <f t="shared" si="19"/>
        <v>10000</v>
      </c>
      <c r="M302">
        <f t="shared" si="20"/>
        <v>11</v>
      </c>
      <c r="N302" t="e">
        <f>VLOOKUP($B302,'エントリー表（フィジーク）'!$B:$E,2)</f>
        <v>#N/A</v>
      </c>
      <c r="O302" t="e">
        <f>VLOOKUP($B302,'エントリー表（フィジーク）'!$B:$E,3)</f>
        <v>#N/A</v>
      </c>
      <c r="P302" t="e">
        <f>VLOOKUP($B302,'エントリー表（フィジーク）'!$B$3:$C$61,4)</f>
        <v>#N/A</v>
      </c>
      <c r="Q302">
        <f>VLOOKUP(M302,団体得点データ!B$3:C$42,2)</f>
        <v>10</v>
      </c>
    </row>
    <row r="303" spans="10:17" x14ac:dyDescent="0.55000000000000004">
      <c r="J303" s="1">
        <f t="shared" si="17"/>
        <v>0</v>
      </c>
      <c r="K303">
        <f t="shared" si="18"/>
        <v>0</v>
      </c>
      <c r="L303">
        <f t="shared" si="19"/>
        <v>10000</v>
      </c>
      <c r="M303">
        <f t="shared" si="20"/>
        <v>11</v>
      </c>
      <c r="N303" t="e">
        <f>VLOOKUP($B303,'エントリー表（フィジーク）'!$B:$E,2)</f>
        <v>#N/A</v>
      </c>
      <c r="O303" t="e">
        <f>VLOOKUP($B303,'エントリー表（フィジーク）'!$B:$E,3)</f>
        <v>#N/A</v>
      </c>
      <c r="P303" t="e">
        <f>VLOOKUP($B303,'エントリー表（フィジーク）'!$B$3:$C$61,4)</f>
        <v>#N/A</v>
      </c>
      <c r="Q303">
        <f>VLOOKUP(M303,団体得点データ!B$3:C$42,2)</f>
        <v>10</v>
      </c>
    </row>
    <row r="304" spans="10:17" x14ac:dyDescent="0.55000000000000004">
      <c r="J304" s="1">
        <f t="shared" si="17"/>
        <v>0</v>
      </c>
      <c r="K304">
        <f t="shared" si="18"/>
        <v>0</v>
      </c>
      <c r="L304">
        <f t="shared" si="19"/>
        <v>10000</v>
      </c>
      <c r="M304">
        <f t="shared" si="20"/>
        <v>11</v>
      </c>
      <c r="N304" t="e">
        <f>VLOOKUP($B304,'エントリー表（フィジーク）'!$B:$E,2)</f>
        <v>#N/A</v>
      </c>
      <c r="O304" t="e">
        <f>VLOOKUP($B304,'エントリー表（フィジーク）'!$B:$E,3)</f>
        <v>#N/A</v>
      </c>
      <c r="P304" t="e">
        <f>VLOOKUP($B304,'エントリー表（フィジーク）'!$B$3:$C$61,4)</f>
        <v>#N/A</v>
      </c>
      <c r="Q304">
        <f>VLOOKUP(M304,団体得点データ!B$3:C$42,2)</f>
        <v>10</v>
      </c>
    </row>
    <row r="305" spans="10:17" x14ac:dyDescent="0.55000000000000004">
      <c r="J305" s="1">
        <f t="shared" si="17"/>
        <v>0</v>
      </c>
      <c r="K305">
        <f t="shared" si="18"/>
        <v>0</v>
      </c>
      <c r="L305">
        <f t="shared" si="19"/>
        <v>10000</v>
      </c>
      <c r="M305">
        <f t="shared" si="20"/>
        <v>11</v>
      </c>
      <c r="N305" t="e">
        <f>VLOOKUP($B305,'エントリー表（フィジーク）'!$B:$E,2)</f>
        <v>#N/A</v>
      </c>
      <c r="O305" t="e">
        <f>VLOOKUP($B305,'エントリー表（フィジーク）'!$B:$E,3)</f>
        <v>#N/A</v>
      </c>
      <c r="P305" t="e">
        <f>VLOOKUP($B305,'エントリー表（フィジーク）'!$B$3:$C$61,4)</f>
        <v>#N/A</v>
      </c>
      <c r="Q305">
        <f>VLOOKUP(M305,団体得点データ!B$3:C$42,2)</f>
        <v>10</v>
      </c>
    </row>
    <row r="306" spans="10:17" x14ac:dyDescent="0.55000000000000004">
      <c r="J306" s="1">
        <f t="shared" si="17"/>
        <v>0</v>
      </c>
      <c r="K306">
        <f t="shared" si="18"/>
        <v>0</v>
      </c>
      <c r="L306">
        <f t="shared" si="19"/>
        <v>10000</v>
      </c>
      <c r="M306">
        <f t="shared" si="20"/>
        <v>11</v>
      </c>
      <c r="N306" t="e">
        <f>VLOOKUP($B306,'エントリー表（フィジーク）'!$B:$E,2)</f>
        <v>#N/A</v>
      </c>
      <c r="O306" t="e">
        <f>VLOOKUP($B306,'エントリー表（フィジーク）'!$B:$E,3)</f>
        <v>#N/A</v>
      </c>
      <c r="P306" t="e">
        <f>VLOOKUP($B306,'エントリー表（フィジーク）'!$B$3:$C$61,4)</f>
        <v>#N/A</v>
      </c>
      <c r="Q306">
        <f>VLOOKUP(M306,団体得点データ!B$3:C$42,2)</f>
        <v>10</v>
      </c>
    </row>
    <row r="307" spans="10:17" x14ac:dyDescent="0.55000000000000004">
      <c r="J307" s="1">
        <f t="shared" si="17"/>
        <v>0</v>
      </c>
      <c r="K307">
        <f t="shared" si="18"/>
        <v>0</v>
      </c>
      <c r="L307">
        <f t="shared" si="19"/>
        <v>10000</v>
      </c>
      <c r="M307">
        <f t="shared" si="20"/>
        <v>11</v>
      </c>
      <c r="N307" t="e">
        <f>VLOOKUP($B307,'エントリー表（フィジーク）'!$B:$E,2)</f>
        <v>#N/A</v>
      </c>
      <c r="O307" t="e">
        <f>VLOOKUP($B307,'エントリー表（フィジーク）'!$B:$E,3)</f>
        <v>#N/A</v>
      </c>
      <c r="P307" t="e">
        <f>VLOOKUP($B307,'エントリー表（フィジーク）'!$B$3:$C$61,4)</f>
        <v>#N/A</v>
      </c>
      <c r="Q307">
        <f>VLOOKUP(M307,団体得点データ!B$3:C$42,2)</f>
        <v>10</v>
      </c>
    </row>
    <row r="308" spans="10:17" x14ac:dyDescent="0.55000000000000004">
      <c r="J308" s="1">
        <f t="shared" si="17"/>
        <v>0</v>
      </c>
      <c r="K308">
        <f t="shared" si="18"/>
        <v>0</v>
      </c>
      <c r="L308">
        <f t="shared" si="19"/>
        <v>10000</v>
      </c>
      <c r="M308">
        <f t="shared" si="20"/>
        <v>11</v>
      </c>
      <c r="N308" t="e">
        <f>VLOOKUP($B308,'エントリー表（フィジーク）'!$B:$E,2)</f>
        <v>#N/A</v>
      </c>
      <c r="O308" t="e">
        <f>VLOOKUP($B308,'エントリー表（フィジーク）'!$B:$E,3)</f>
        <v>#N/A</v>
      </c>
      <c r="P308" t="e">
        <f>VLOOKUP($B308,'エントリー表（フィジーク）'!$B$3:$C$61,4)</f>
        <v>#N/A</v>
      </c>
      <c r="Q308">
        <f>VLOOKUP(M308,団体得点データ!B$3:C$42,2)</f>
        <v>10</v>
      </c>
    </row>
    <row r="309" spans="10:17" x14ac:dyDescent="0.55000000000000004">
      <c r="J309" s="1">
        <f t="shared" si="17"/>
        <v>0</v>
      </c>
      <c r="K309">
        <f t="shared" si="18"/>
        <v>0</v>
      </c>
      <c r="L309">
        <f t="shared" si="19"/>
        <v>10000</v>
      </c>
      <c r="M309">
        <f t="shared" si="20"/>
        <v>11</v>
      </c>
      <c r="N309" t="e">
        <f>VLOOKUP($B309,'エントリー表（フィジーク）'!$B:$E,2)</f>
        <v>#N/A</v>
      </c>
      <c r="O309" t="e">
        <f>VLOOKUP($B309,'エントリー表（フィジーク）'!$B:$E,3)</f>
        <v>#N/A</v>
      </c>
      <c r="P309" t="e">
        <f>VLOOKUP($B309,'エントリー表（フィジーク）'!$B$3:$C$61,4)</f>
        <v>#N/A</v>
      </c>
      <c r="Q309">
        <f>VLOOKUP(M309,団体得点データ!B$3:C$42,2)</f>
        <v>10</v>
      </c>
    </row>
    <row r="310" spans="10:17" x14ac:dyDescent="0.55000000000000004">
      <c r="J310" s="1">
        <f t="shared" si="17"/>
        <v>0</v>
      </c>
      <c r="K310">
        <f t="shared" si="18"/>
        <v>0</v>
      </c>
      <c r="L310">
        <f t="shared" si="19"/>
        <v>10000</v>
      </c>
      <c r="M310">
        <f t="shared" si="20"/>
        <v>11</v>
      </c>
      <c r="N310" t="e">
        <f>VLOOKUP($B310,'エントリー表（フィジーク）'!$B:$E,2)</f>
        <v>#N/A</v>
      </c>
      <c r="O310" t="e">
        <f>VLOOKUP($B310,'エントリー表（フィジーク）'!$B:$E,3)</f>
        <v>#N/A</v>
      </c>
      <c r="P310" t="e">
        <f>VLOOKUP($B310,'エントリー表（フィジーク）'!$B$3:$C$61,4)</f>
        <v>#N/A</v>
      </c>
      <c r="Q310">
        <f>VLOOKUP(M310,団体得点データ!B$3:C$42,2)</f>
        <v>10</v>
      </c>
    </row>
    <row r="311" spans="10:17" x14ac:dyDescent="0.55000000000000004">
      <c r="J311" s="1">
        <f t="shared" si="17"/>
        <v>0</v>
      </c>
      <c r="K311">
        <f t="shared" si="18"/>
        <v>0</v>
      </c>
      <c r="L311">
        <f t="shared" si="19"/>
        <v>10000</v>
      </c>
      <c r="M311">
        <f t="shared" si="20"/>
        <v>11</v>
      </c>
      <c r="N311" t="e">
        <f>VLOOKUP($B311,'エントリー表（フィジーク）'!$B:$E,2)</f>
        <v>#N/A</v>
      </c>
      <c r="O311" t="e">
        <f>VLOOKUP($B311,'エントリー表（フィジーク）'!$B:$E,3)</f>
        <v>#N/A</v>
      </c>
      <c r="P311" t="e">
        <f>VLOOKUP($B311,'エントリー表（フィジーク）'!$B$3:$C$61,4)</f>
        <v>#N/A</v>
      </c>
      <c r="Q311">
        <f>VLOOKUP(M311,団体得点データ!B$3:C$42,2)</f>
        <v>10</v>
      </c>
    </row>
    <row r="312" spans="10:17" x14ac:dyDescent="0.55000000000000004">
      <c r="J312" s="1">
        <f t="shared" si="17"/>
        <v>0</v>
      </c>
      <c r="K312">
        <f t="shared" si="18"/>
        <v>0</v>
      </c>
      <c r="L312">
        <f t="shared" si="19"/>
        <v>10000</v>
      </c>
      <c r="M312">
        <f t="shared" si="20"/>
        <v>11</v>
      </c>
      <c r="N312" t="e">
        <f>VLOOKUP($B312,'エントリー表（フィジーク）'!$B:$E,2)</f>
        <v>#N/A</v>
      </c>
      <c r="O312" t="e">
        <f>VLOOKUP($B312,'エントリー表（フィジーク）'!$B:$E,3)</f>
        <v>#N/A</v>
      </c>
      <c r="P312" t="e">
        <f>VLOOKUP($B312,'エントリー表（フィジーク）'!$B$3:$C$61,4)</f>
        <v>#N/A</v>
      </c>
      <c r="Q312">
        <f>VLOOKUP(M312,団体得点データ!B$3:C$42,2)</f>
        <v>10</v>
      </c>
    </row>
    <row r="313" spans="10:17" x14ac:dyDescent="0.55000000000000004">
      <c r="J313" s="1">
        <f t="shared" si="17"/>
        <v>0</v>
      </c>
      <c r="K313">
        <f t="shared" si="18"/>
        <v>0</v>
      </c>
      <c r="L313">
        <f t="shared" si="19"/>
        <v>10000</v>
      </c>
      <c r="M313">
        <f t="shared" si="20"/>
        <v>11</v>
      </c>
      <c r="N313" t="e">
        <f>VLOOKUP($B313,'エントリー表（フィジーク）'!$B:$E,2)</f>
        <v>#N/A</v>
      </c>
      <c r="O313" t="e">
        <f>VLOOKUP($B313,'エントリー表（フィジーク）'!$B:$E,3)</f>
        <v>#N/A</v>
      </c>
      <c r="P313" t="e">
        <f>VLOOKUP($B313,'エントリー表（フィジーク）'!$B$3:$C$61,4)</f>
        <v>#N/A</v>
      </c>
      <c r="Q313">
        <f>VLOOKUP(M313,団体得点データ!B$3:C$42,2)</f>
        <v>10</v>
      </c>
    </row>
    <row r="314" spans="10:17" x14ac:dyDescent="0.55000000000000004">
      <c r="J314" s="1">
        <f t="shared" si="17"/>
        <v>0</v>
      </c>
      <c r="K314">
        <f t="shared" si="18"/>
        <v>0</v>
      </c>
      <c r="L314">
        <f t="shared" si="19"/>
        <v>10000</v>
      </c>
      <c r="M314">
        <f t="shared" si="20"/>
        <v>11</v>
      </c>
      <c r="N314" t="e">
        <f>VLOOKUP($B314,'エントリー表（フィジーク）'!$B:$E,2)</f>
        <v>#N/A</v>
      </c>
      <c r="O314" t="e">
        <f>VLOOKUP($B314,'エントリー表（フィジーク）'!$B:$E,3)</f>
        <v>#N/A</v>
      </c>
      <c r="P314" t="e">
        <f>VLOOKUP($B314,'エントリー表（フィジーク）'!$B$3:$C$61,4)</f>
        <v>#N/A</v>
      </c>
      <c r="Q314">
        <f>VLOOKUP(M314,団体得点データ!B$3:C$42,2)</f>
        <v>10</v>
      </c>
    </row>
    <row r="315" spans="10:17" x14ac:dyDescent="0.55000000000000004">
      <c r="J315" s="1">
        <f t="shared" si="17"/>
        <v>0</v>
      </c>
      <c r="K315">
        <f t="shared" si="18"/>
        <v>0</v>
      </c>
      <c r="L315">
        <f t="shared" si="19"/>
        <v>10000</v>
      </c>
      <c r="M315">
        <f t="shared" si="20"/>
        <v>11</v>
      </c>
      <c r="N315" t="e">
        <f>VLOOKUP($B315,'エントリー表（フィジーク）'!$B:$E,2)</f>
        <v>#N/A</v>
      </c>
      <c r="O315" t="e">
        <f>VLOOKUP($B315,'エントリー表（フィジーク）'!$B:$E,3)</f>
        <v>#N/A</v>
      </c>
      <c r="P315" t="e">
        <f>VLOOKUP($B315,'エントリー表（フィジーク）'!$B$3:$C$61,4)</f>
        <v>#N/A</v>
      </c>
      <c r="Q315">
        <f>VLOOKUP(M315,団体得点データ!B$3:C$42,2)</f>
        <v>10</v>
      </c>
    </row>
    <row r="316" spans="10:17" x14ac:dyDescent="0.55000000000000004">
      <c r="J316" s="1">
        <f t="shared" si="17"/>
        <v>0</v>
      </c>
      <c r="K316">
        <f t="shared" si="18"/>
        <v>0</v>
      </c>
      <c r="L316">
        <f t="shared" si="19"/>
        <v>10000</v>
      </c>
      <c r="M316">
        <f t="shared" si="20"/>
        <v>11</v>
      </c>
      <c r="N316" t="e">
        <f>VLOOKUP($B316,'エントリー表（フィジーク）'!$B:$E,2)</f>
        <v>#N/A</v>
      </c>
      <c r="O316" t="e">
        <f>VLOOKUP($B316,'エントリー表（フィジーク）'!$B:$E,3)</f>
        <v>#N/A</v>
      </c>
      <c r="P316" t="e">
        <f>VLOOKUP($B316,'エントリー表（フィジーク）'!$B$3:$C$61,4)</f>
        <v>#N/A</v>
      </c>
      <c r="Q316">
        <f>VLOOKUP(M316,団体得点データ!B$3:C$42,2)</f>
        <v>10</v>
      </c>
    </row>
    <row r="317" spans="10:17" x14ac:dyDescent="0.55000000000000004">
      <c r="J317" s="1">
        <f t="shared" si="17"/>
        <v>0</v>
      </c>
      <c r="K317">
        <f t="shared" si="18"/>
        <v>0</v>
      </c>
      <c r="L317">
        <f t="shared" si="19"/>
        <v>10000</v>
      </c>
      <c r="M317">
        <f t="shared" si="20"/>
        <v>11</v>
      </c>
      <c r="N317" t="e">
        <f>VLOOKUP($B317,'エントリー表（フィジーク）'!$B:$E,2)</f>
        <v>#N/A</v>
      </c>
      <c r="O317" t="e">
        <f>VLOOKUP($B317,'エントリー表（フィジーク）'!$B:$E,3)</f>
        <v>#N/A</v>
      </c>
      <c r="P317" t="e">
        <f>VLOOKUP($B317,'エントリー表（フィジーク）'!$B$3:$C$61,4)</f>
        <v>#N/A</v>
      </c>
      <c r="Q317">
        <f>VLOOKUP(M317,団体得点データ!B$3:C$42,2)</f>
        <v>10</v>
      </c>
    </row>
    <row r="318" spans="10:17" x14ac:dyDescent="0.55000000000000004">
      <c r="J318" s="1">
        <f t="shared" si="17"/>
        <v>0</v>
      </c>
      <c r="K318">
        <f t="shared" si="18"/>
        <v>0</v>
      </c>
      <c r="L318">
        <f t="shared" si="19"/>
        <v>10000</v>
      </c>
      <c r="M318">
        <f t="shared" si="20"/>
        <v>11</v>
      </c>
      <c r="N318" t="e">
        <f>VLOOKUP($B318,'エントリー表（フィジーク）'!$B:$E,2)</f>
        <v>#N/A</v>
      </c>
      <c r="O318" t="e">
        <f>VLOOKUP($B318,'エントリー表（フィジーク）'!$B:$E,3)</f>
        <v>#N/A</v>
      </c>
      <c r="P318" t="e">
        <f>VLOOKUP($B318,'エントリー表（フィジーク）'!$B$3:$C$61,4)</f>
        <v>#N/A</v>
      </c>
      <c r="Q318">
        <f>VLOOKUP(M318,団体得点データ!B$3:C$42,2)</f>
        <v>10</v>
      </c>
    </row>
    <row r="319" spans="10:17" x14ac:dyDescent="0.55000000000000004">
      <c r="J319" s="1">
        <f t="shared" si="17"/>
        <v>0</v>
      </c>
      <c r="K319">
        <f t="shared" si="18"/>
        <v>0</v>
      </c>
      <c r="L319">
        <f t="shared" si="19"/>
        <v>10000</v>
      </c>
      <c r="M319">
        <f t="shared" si="20"/>
        <v>11</v>
      </c>
      <c r="N319" t="e">
        <f>VLOOKUP($B319,'エントリー表（フィジーク）'!$B:$E,2)</f>
        <v>#N/A</v>
      </c>
      <c r="O319" t="e">
        <f>VLOOKUP($B319,'エントリー表（フィジーク）'!$B:$E,3)</f>
        <v>#N/A</v>
      </c>
      <c r="P319" t="e">
        <f>VLOOKUP($B319,'エントリー表（フィジーク）'!$B$3:$C$61,4)</f>
        <v>#N/A</v>
      </c>
      <c r="Q319">
        <f>VLOOKUP(M319,団体得点データ!B$3:C$42,2)</f>
        <v>10</v>
      </c>
    </row>
    <row r="320" spans="10:17" x14ac:dyDescent="0.55000000000000004">
      <c r="J320" s="1">
        <f t="shared" si="17"/>
        <v>0</v>
      </c>
      <c r="K320">
        <f t="shared" si="18"/>
        <v>0</v>
      </c>
      <c r="L320">
        <f t="shared" si="19"/>
        <v>10000</v>
      </c>
      <c r="M320">
        <f t="shared" si="20"/>
        <v>11</v>
      </c>
      <c r="N320" t="e">
        <f>VLOOKUP($B320,'エントリー表（フィジーク）'!$B:$E,2)</f>
        <v>#N/A</v>
      </c>
      <c r="O320" t="e">
        <f>VLOOKUP($B320,'エントリー表（フィジーク）'!$B:$E,3)</f>
        <v>#N/A</v>
      </c>
      <c r="P320" t="e">
        <f>VLOOKUP($B320,'エントリー表（フィジーク）'!$B$3:$C$61,4)</f>
        <v>#N/A</v>
      </c>
      <c r="Q320">
        <f>VLOOKUP(M320,団体得点データ!B$3:C$42,2)</f>
        <v>10</v>
      </c>
    </row>
    <row r="321" spans="10:17" x14ac:dyDescent="0.55000000000000004">
      <c r="J321" s="1">
        <f t="shared" si="17"/>
        <v>0</v>
      </c>
      <c r="K321">
        <f t="shared" si="18"/>
        <v>0</v>
      </c>
      <c r="L321">
        <f t="shared" si="19"/>
        <v>10000</v>
      </c>
      <c r="M321">
        <f t="shared" si="20"/>
        <v>11</v>
      </c>
      <c r="N321" t="e">
        <f>VLOOKUP($B321,'エントリー表（フィジーク）'!$B:$E,2)</f>
        <v>#N/A</v>
      </c>
      <c r="O321" t="e">
        <f>VLOOKUP($B321,'エントリー表（フィジーク）'!$B:$E,3)</f>
        <v>#N/A</v>
      </c>
      <c r="P321" t="e">
        <f>VLOOKUP($B321,'エントリー表（フィジーク）'!$B$3:$C$61,4)</f>
        <v>#N/A</v>
      </c>
      <c r="Q321">
        <f>VLOOKUP(M321,団体得点データ!B$3:C$42,2)</f>
        <v>10</v>
      </c>
    </row>
    <row r="322" spans="10:17" x14ac:dyDescent="0.55000000000000004">
      <c r="J322" s="1">
        <f t="shared" si="17"/>
        <v>0</v>
      </c>
      <c r="K322">
        <f t="shared" si="18"/>
        <v>0</v>
      </c>
      <c r="L322">
        <f t="shared" si="19"/>
        <v>10000</v>
      </c>
      <c r="M322">
        <f t="shared" si="20"/>
        <v>11</v>
      </c>
      <c r="N322" t="e">
        <f>VLOOKUP($B322,'エントリー表（フィジーク）'!$B:$E,2)</f>
        <v>#N/A</v>
      </c>
      <c r="O322" t="e">
        <f>VLOOKUP($B322,'エントリー表（フィジーク）'!$B:$E,3)</f>
        <v>#N/A</v>
      </c>
      <c r="P322" t="e">
        <f>VLOOKUP($B322,'エントリー表（フィジーク）'!$B$3:$C$61,4)</f>
        <v>#N/A</v>
      </c>
      <c r="Q322">
        <f>VLOOKUP(M322,団体得点データ!B$3:C$42,2)</f>
        <v>10</v>
      </c>
    </row>
    <row r="323" spans="10:17" x14ac:dyDescent="0.55000000000000004">
      <c r="J323" s="1">
        <f t="shared" si="17"/>
        <v>0</v>
      </c>
      <c r="K323">
        <f t="shared" si="18"/>
        <v>0</v>
      </c>
      <c r="L323">
        <f t="shared" si="19"/>
        <v>10000</v>
      </c>
      <c r="M323">
        <f t="shared" si="20"/>
        <v>11</v>
      </c>
      <c r="N323" t="e">
        <f>VLOOKUP($B323,'エントリー表（フィジーク）'!$B:$E,2)</f>
        <v>#N/A</v>
      </c>
      <c r="O323" t="e">
        <f>VLOOKUP($B323,'エントリー表（フィジーク）'!$B:$E,3)</f>
        <v>#N/A</v>
      </c>
      <c r="P323" t="e">
        <f>VLOOKUP($B323,'エントリー表（フィジーク）'!$B$3:$C$61,4)</f>
        <v>#N/A</v>
      </c>
      <c r="Q323">
        <f>VLOOKUP(M323,団体得点データ!B$3:C$42,2)</f>
        <v>10</v>
      </c>
    </row>
    <row r="324" spans="10:17" x14ac:dyDescent="0.55000000000000004">
      <c r="J324" s="1">
        <f t="shared" si="17"/>
        <v>0</v>
      </c>
      <c r="K324">
        <f t="shared" si="18"/>
        <v>0</v>
      </c>
      <c r="L324">
        <f t="shared" si="19"/>
        <v>10000</v>
      </c>
      <c r="M324">
        <f t="shared" si="20"/>
        <v>11</v>
      </c>
      <c r="N324" t="e">
        <f>VLOOKUP($B324,'エントリー表（フィジーク）'!$B:$E,2)</f>
        <v>#N/A</v>
      </c>
      <c r="O324" t="e">
        <f>VLOOKUP($B324,'エントリー表（フィジーク）'!$B:$E,3)</f>
        <v>#N/A</v>
      </c>
      <c r="P324" t="e">
        <f>VLOOKUP($B324,'エントリー表（フィジーク）'!$B$3:$C$61,4)</f>
        <v>#N/A</v>
      </c>
      <c r="Q324">
        <f>VLOOKUP(M324,団体得点データ!B$3:C$42,2)</f>
        <v>10</v>
      </c>
    </row>
    <row r="325" spans="10:17" x14ac:dyDescent="0.55000000000000004">
      <c r="J325" s="1">
        <f t="shared" ref="J325:J388" si="21">SUM(C325:I325)-MIN(C325:I325)-MAX(C325:I325)</f>
        <v>0</v>
      </c>
      <c r="K325">
        <f t="shared" ref="K325:K388" si="22">SUM(C325:I325)</f>
        <v>0</v>
      </c>
      <c r="L325">
        <f t="shared" ref="L325:L388" si="23">IF(K325=0, 10000, J325+K325/1000)</f>
        <v>10000</v>
      </c>
      <c r="M325">
        <f t="shared" ref="M325:M388" si="24">_xlfn.RANK.EQ(L325, L$5:L$476, 1)</f>
        <v>11</v>
      </c>
      <c r="N325" t="e">
        <f>VLOOKUP($B325,'エントリー表（フィジーク）'!$B:$E,2)</f>
        <v>#N/A</v>
      </c>
      <c r="O325" t="e">
        <f>VLOOKUP($B325,'エントリー表（フィジーク）'!$B:$E,3)</f>
        <v>#N/A</v>
      </c>
      <c r="P325" t="e">
        <f>VLOOKUP($B325,'エントリー表（フィジーク）'!$B$3:$C$61,4)</f>
        <v>#N/A</v>
      </c>
      <c r="Q325">
        <f>VLOOKUP(M325,団体得点データ!B$3:C$42,2)</f>
        <v>10</v>
      </c>
    </row>
    <row r="326" spans="10:17" x14ac:dyDescent="0.55000000000000004">
      <c r="J326" s="1">
        <f t="shared" si="21"/>
        <v>0</v>
      </c>
      <c r="K326">
        <f t="shared" si="22"/>
        <v>0</v>
      </c>
      <c r="L326">
        <f t="shared" si="23"/>
        <v>10000</v>
      </c>
      <c r="M326">
        <f t="shared" si="24"/>
        <v>11</v>
      </c>
      <c r="N326" t="e">
        <f>VLOOKUP($B326,'エントリー表（フィジーク）'!$B:$E,2)</f>
        <v>#N/A</v>
      </c>
      <c r="O326" t="e">
        <f>VLOOKUP($B326,'エントリー表（フィジーク）'!$B:$E,3)</f>
        <v>#N/A</v>
      </c>
      <c r="P326" t="e">
        <f>VLOOKUP($B326,'エントリー表（フィジーク）'!$B$3:$C$61,4)</f>
        <v>#N/A</v>
      </c>
      <c r="Q326">
        <f>VLOOKUP(M326,団体得点データ!B$3:C$42,2)</f>
        <v>10</v>
      </c>
    </row>
    <row r="327" spans="10:17" x14ac:dyDescent="0.55000000000000004">
      <c r="J327" s="1">
        <f t="shared" si="21"/>
        <v>0</v>
      </c>
      <c r="K327">
        <f t="shared" si="22"/>
        <v>0</v>
      </c>
      <c r="L327">
        <f t="shared" si="23"/>
        <v>10000</v>
      </c>
      <c r="M327">
        <f t="shared" si="24"/>
        <v>11</v>
      </c>
      <c r="N327" t="e">
        <f>VLOOKUP($B327,'エントリー表（フィジーク）'!$B:$E,2)</f>
        <v>#N/A</v>
      </c>
      <c r="O327" t="e">
        <f>VLOOKUP($B327,'エントリー表（フィジーク）'!$B:$E,3)</f>
        <v>#N/A</v>
      </c>
      <c r="P327" t="e">
        <f>VLOOKUP($B327,'エントリー表（フィジーク）'!$B$3:$C$61,4)</f>
        <v>#N/A</v>
      </c>
      <c r="Q327">
        <f>VLOOKUP(M327,団体得点データ!B$3:C$42,2)</f>
        <v>10</v>
      </c>
    </row>
    <row r="328" spans="10:17" x14ac:dyDescent="0.55000000000000004">
      <c r="J328" s="1">
        <f t="shared" si="21"/>
        <v>0</v>
      </c>
      <c r="K328">
        <f t="shared" si="22"/>
        <v>0</v>
      </c>
      <c r="L328">
        <f t="shared" si="23"/>
        <v>10000</v>
      </c>
      <c r="M328">
        <f t="shared" si="24"/>
        <v>11</v>
      </c>
      <c r="N328" t="e">
        <f>VLOOKUP($B328,'エントリー表（フィジーク）'!$B:$E,2)</f>
        <v>#N/A</v>
      </c>
      <c r="O328" t="e">
        <f>VLOOKUP($B328,'エントリー表（フィジーク）'!$B:$E,3)</f>
        <v>#N/A</v>
      </c>
      <c r="P328" t="e">
        <f>VLOOKUP($B328,'エントリー表（フィジーク）'!$B$3:$C$61,4)</f>
        <v>#N/A</v>
      </c>
      <c r="Q328">
        <f>VLOOKUP(M328,団体得点データ!B$3:C$42,2)</f>
        <v>10</v>
      </c>
    </row>
    <row r="329" spans="10:17" x14ac:dyDescent="0.55000000000000004">
      <c r="J329" s="1">
        <f t="shared" si="21"/>
        <v>0</v>
      </c>
      <c r="K329">
        <f t="shared" si="22"/>
        <v>0</v>
      </c>
      <c r="L329">
        <f t="shared" si="23"/>
        <v>10000</v>
      </c>
      <c r="M329">
        <f t="shared" si="24"/>
        <v>11</v>
      </c>
      <c r="N329" t="e">
        <f>VLOOKUP($B329,'エントリー表（フィジーク）'!$B:$E,2)</f>
        <v>#N/A</v>
      </c>
      <c r="O329" t="e">
        <f>VLOOKUP($B329,'エントリー表（フィジーク）'!$B:$E,3)</f>
        <v>#N/A</v>
      </c>
      <c r="P329" t="e">
        <f>VLOOKUP($B329,'エントリー表（フィジーク）'!$B$3:$C$61,4)</f>
        <v>#N/A</v>
      </c>
      <c r="Q329">
        <f>VLOOKUP(M329,団体得点データ!B$3:C$42,2)</f>
        <v>10</v>
      </c>
    </row>
    <row r="330" spans="10:17" x14ac:dyDescent="0.55000000000000004">
      <c r="J330" s="1">
        <f t="shared" si="21"/>
        <v>0</v>
      </c>
      <c r="K330">
        <f t="shared" si="22"/>
        <v>0</v>
      </c>
      <c r="L330">
        <f t="shared" si="23"/>
        <v>10000</v>
      </c>
      <c r="M330">
        <f t="shared" si="24"/>
        <v>11</v>
      </c>
      <c r="N330" t="e">
        <f>VLOOKUP($B330,'エントリー表（フィジーク）'!$B:$E,2)</f>
        <v>#N/A</v>
      </c>
      <c r="O330" t="e">
        <f>VLOOKUP($B330,'エントリー表（フィジーク）'!$B:$E,3)</f>
        <v>#N/A</v>
      </c>
      <c r="P330" t="e">
        <f>VLOOKUP($B330,'エントリー表（フィジーク）'!$B$3:$C$61,4)</f>
        <v>#N/A</v>
      </c>
      <c r="Q330">
        <f>VLOOKUP(M330,団体得点データ!B$3:C$42,2)</f>
        <v>10</v>
      </c>
    </row>
    <row r="331" spans="10:17" x14ac:dyDescent="0.55000000000000004">
      <c r="J331" s="1">
        <f t="shared" si="21"/>
        <v>0</v>
      </c>
      <c r="K331">
        <f t="shared" si="22"/>
        <v>0</v>
      </c>
      <c r="L331">
        <f t="shared" si="23"/>
        <v>10000</v>
      </c>
      <c r="M331">
        <f t="shared" si="24"/>
        <v>11</v>
      </c>
      <c r="N331" t="e">
        <f>VLOOKUP($B331,'エントリー表（フィジーク）'!$B:$E,2)</f>
        <v>#N/A</v>
      </c>
      <c r="O331" t="e">
        <f>VLOOKUP($B331,'エントリー表（フィジーク）'!$B:$E,3)</f>
        <v>#N/A</v>
      </c>
      <c r="P331" t="e">
        <f>VLOOKUP($B331,'エントリー表（フィジーク）'!$B$3:$C$61,4)</f>
        <v>#N/A</v>
      </c>
      <c r="Q331">
        <f>VLOOKUP(M331,団体得点データ!B$3:C$42,2)</f>
        <v>10</v>
      </c>
    </row>
    <row r="332" spans="10:17" x14ac:dyDescent="0.55000000000000004">
      <c r="J332" s="1">
        <f t="shared" si="21"/>
        <v>0</v>
      </c>
      <c r="K332">
        <f t="shared" si="22"/>
        <v>0</v>
      </c>
      <c r="L332">
        <f t="shared" si="23"/>
        <v>10000</v>
      </c>
      <c r="M332">
        <f t="shared" si="24"/>
        <v>11</v>
      </c>
      <c r="N332" t="e">
        <f>VLOOKUP($B332,'エントリー表（フィジーク）'!$B:$E,2)</f>
        <v>#N/A</v>
      </c>
      <c r="O332" t="e">
        <f>VLOOKUP($B332,'エントリー表（フィジーク）'!$B:$E,3)</f>
        <v>#N/A</v>
      </c>
      <c r="P332" t="e">
        <f>VLOOKUP($B332,'エントリー表（フィジーク）'!$B$3:$C$61,4)</f>
        <v>#N/A</v>
      </c>
      <c r="Q332">
        <f>VLOOKUP(M332,団体得点データ!B$3:C$42,2)</f>
        <v>10</v>
      </c>
    </row>
    <row r="333" spans="10:17" x14ac:dyDescent="0.55000000000000004">
      <c r="J333" s="1">
        <f t="shared" si="21"/>
        <v>0</v>
      </c>
      <c r="K333">
        <f t="shared" si="22"/>
        <v>0</v>
      </c>
      <c r="L333">
        <f t="shared" si="23"/>
        <v>10000</v>
      </c>
      <c r="M333">
        <f t="shared" si="24"/>
        <v>11</v>
      </c>
      <c r="N333" t="e">
        <f>VLOOKUP($B333,'エントリー表（フィジーク）'!$B:$E,2)</f>
        <v>#N/A</v>
      </c>
      <c r="O333" t="e">
        <f>VLOOKUP($B333,'エントリー表（フィジーク）'!$B:$E,3)</f>
        <v>#N/A</v>
      </c>
      <c r="P333" t="e">
        <f>VLOOKUP($B333,'エントリー表（フィジーク）'!$B$3:$C$61,4)</f>
        <v>#N/A</v>
      </c>
      <c r="Q333">
        <f>VLOOKUP(M333,団体得点データ!B$3:C$42,2)</f>
        <v>10</v>
      </c>
    </row>
    <row r="334" spans="10:17" x14ac:dyDescent="0.55000000000000004">
      <c r="J334" s="1">
        <f t="shared" si="21"/>
        <v>0</v>
      </c>
      <c r="K334">
        <f t="shared" si="22"/>
        <v>0</v>
      </c>
      <c r="L334">
        <f t="shared" si="23"/>
        <v>10000</v>
      </c>
      <c r="M334">
        <f t="shared" si="24"/>
        <v>11</v>
      </c>
      <c r="N334" t="e">
        <f>VLOOKUP($B334,'エントリー表（フィジーク）'!$B:$E,2)</f>
        <v>#N/A</v>
      </c>
      <c r="O334" t="e">
        <f>VLOOKUP($B334,'エントリー表（フィジーク）'!$B:$E,3)</f>
        <v>#N/A</v>
      </c>
      <c r="P334" t="e">
        <f>VLOOKUP($B334,'エントリー表（フィジーク）'!$B$3:$C$61,4)</f>
        <v>#N/A</v>
      </c>
      <c r="Q334">
        <f>VLOOKUP(M334,団体得点データ!B$3:C$42,2)</f>
        <v>10</v>
      </c>
    </row>
    <row r="335" spans="10:17" x14ac:dyDescent="0.55000000000000004">
      <c r="J335" s="1">
        <f t="shared" si="21"/>
        <v>0</v>
      </c>
      <c r="K335">
        <f t="shared" si="22"/>
        <v>0</v>
      </c>
      <c r="L335">
        <f t="shared" si="23"/>
        <v>10000</v>
      </c>
      <c r="M335">
        <f t="shared" si="24"/>
        <v>11</v>
      </c>
      <c r="N335" t="e">
        <f>VLOOKUP($B335,'エントリー表（フィジーク）'!$B:$E,2)</f>
        <v>#N/A</v>
      </c>
      <c r="O335" t="e">
        <f>VLOOKUP($B335,'エントリー表（フィジーク）'!$B:$E,3)</f>
        <v>#N/A</v>
      </c>
      <c r="P335" t="e">
        <f>VLOOKUP($B335,'エントリー表（フィジーク）'!$B$3:$C$61,4)</f>
        <v>#N/A</v>
      </c>
      <c r="Q335">
        <f>VLOOKUP(M335,団体得点データ!B$3:C$42,2)</f>
        <v>10</v>
      </c>
    </row>
    <row r="336" spans="10:17" x14ac:dyDescent="0.55000000000000004">
      <c r="J336" s="1">
        <f t="shared" si="21"/>
        <v>0</v>
      </c>
      <c r="K336">
        <f t="shared" si="22"/>
        <v>0</v>
      </c>
      <c r="L336">
        <f t="shared" si="23"/>
        <v>10000</v>
      </c>
      <c r="M336">
        <f t="shared" si="24"/>
        <v>11</v>
      </c>
      <c r="N336" t="e">
        <f>VLOOKUP($B336,'エントリー表（フィジーク）'!$B:$E,2)</f>
        <v>#N/A</v>
      </c>
      <c r="O336" t="e">
        <f>VLOOKUP($B336,'エントリー表（フィジーク）'!$B:$E,3)</f>
        <v>#N/A</v>
      </c>
      <c r="P336" t="e">
        <f>VLOOKUP($B336,'エントリー表（フィジーク）'!$B$3:$C$61,4)</f>
        <v>#N/A</v>
      </c>
      <c r="Q336">
        <f>VLOOKUP(M336,団体得点データ!B$3:C$42,2)</f>
        <v>10</v>
      </c>
    </row>
    <row r="337" spans="10:17" x14ac:dyDescent="0.55000000000000004">
      <c r="J337" s="1">
        <f t="shared" si="21"/>
        <v>0</v>
      </c>
      <c r="K337">
        <f t="shared" si="22"/>
        <v>0</v>
      </c>
      <c r="L337">
        <f t="shared" si="23"/>
        <v>10000</v>
      </c>
      <c r="M337">
        <f t="shared" si="24"/>
        <v>11</v>
      </c>
      <c r="N337" t="e">
        <f>VLOOKUP($B337,'エントリー表（フィジーク）'!$B:$E,2)</f>
        <v>#N/A</v>
      </c>
      <c r="O337" t="e">
        <f>VLOOKUP($B337,'エントリー表（フィジーク）'!$B:$E,3)</f>
        <v>#N/A</v>
      </c>
      <c r="P337" t="e">
        <f>VLOOKUP($B337,'エントリー表（フィジーク）'!$B$3:$C$61,4)</f>
        <v>#N/A</v>
      </c>
      <c r="Q337">
        <f>VLOOKUP(M337,団体得点データ!B$3:C$42,2)</f>
        <v>10</v>
      </c>
    </row>
    <row r="338" spans="10:17" x14ac:dyDescent="0.55000000000000004">
      <c r="J338" s="1">
        <f t="shared" si="21"/>
        <v>0</v>
      </c>
      <c r="K338">
        <f t="shared" si="22"/>
        <v>0</v>
      </c>
      <c r="L338">
        <f t="shared" si="23"/>
        <v>10000</v>
      </c>
      <c r="M338">
        <f t="shared" si="24"/>
        <v>11</v>
      </c>
      <c r="N338" t="e">
        <f>VLOOKUP($B338,'エントリー表（フィジーク）'!$B:$E,2)</f>
        <v>#N/A</v>
      </c>
      <c r="O338" t="e">
        <f>VLOOKUP($B338,'エントリー表（フィジーク）'!$B:$E,3)</f>
        <v>#N/A</v>
      </c>
      <c r="P338" t="e">
        <f>VLOOKUP($B338,'エントリー表（フィジーク）'!$B$3:$C$61,4)</f>
        <v>#N/A</v>
      </c>
      <c r="Q338">
        <f>VLOOKUP(M338,団体得点データ!B$3:C$42,2)</f>
        <v>10</v>
      </c>
    </row>
    <row r="339" spans="10:17" x14ac:dyDescent="0.55000000000000004">
      <c r="J339" s="1">
        <f t="shared" si="21"/>
        <v>0</v>
      </c>
      <c r="K339">
        <f t="shared" si="22"/>
        <v>0</v>
      </c>
      <c r="L339">
        <f t="shared" si="23"/>
        <v>10000</v>
      </c>
      <c r="M339">
        <f t="shared" si="24"/>
        <v>11</v>
      </c>
      <c r="N339" t="e">
        <f>VLOOKUP($B339,'エントリー表（フィジーク）'!$B:$E,2)</f>
        <v>#N/A</v>
      </c>
      <c r="O339" t="e">
        <f>VLOOKUP($B339,'エントリー表（フィジーク）'!$B:$E,3)</f>
        <v>#N/A</v>
      </c>
      <c r="P339" t="e">
        <f>VLOOKUP($B339,'エントリー表（フィジーク）'!$B$3:$C$61,4)</f>
        <v>#N/A</v>
      </c>
      <c r="Q339">
        <f>VLOOKUP(M339,団体得点データ!B$3:C$42,2)</f>
        <v>10</v>
      </c>
    </row>
    <row r="340" spans="10:17" x14ac:dyDescent="0.55000000000000004">
      <c r="J340" s="1">
        <f t="shared" si="21"/>
        <v>0</v>
      </c>
      <c r="K340">
        <f t="shared" si="22"/>
        <v>0</v>
      </c>
      <c r="L340">
        <f t="shared" si="23"/>
        <v>10000</v>
      </c>
      <c r="M340">
        <f t="shared" si="24"/>
        <v>11</v>
      </c>
      <c r="N340" t="e">
        <f>VLOOKUP($B340,'エントリー表（フィジーク）'!$B:$E,2)</f>
        <v>#N/A</v>
      </c>
      <c r="O340" t="e">
        <f>VLOOKUP($B340,'エントリー表（フィジーク）'!$B:$E,3)</f>
        <v>#N/A</v>
      </c>
      <c r="P340" t="e">
        <f>VLOOKUP($B340,'エントリー表（フィジーク）'!$B$3:$C$61,4)</f>
        <v>#N/A</v>
      </c>
      <c r="Q340">
        <f>VLOOKUP(M340,団体得点データ!B$3:C$42,2)</f>
        <v>10</v>
      </c>
    </row>
    <row r="341" spans="10:17" x14ac:dyDescent="0.55000000000000004">
      <c r="J341" s="1">
        <f t="shared" si="21"/>
        <v>0</v>
      </c>
      <c r="K341">
        <f t="shared" si="22"/>
        <v>0</v>
      </c>
      <c r="L341">
        <f t="shared" si="23"/>
        <v>10000</v>
      </c>
      <c r="M341">
        <f t="shared" si="24"/>
        <v>11</v>
      </c>
      <c r="N341" t="e">
        <f>VLOOKUP($B341,'エントリー表（フィジーク）'!$B:$E,2)</f>
        <v>#N/A</v>
      </c>
      <c r="O341" t="e">
        <f>VLOOKUP($B341,'エントリー表（フィジーク）'!$B:$E,3)</f>
        <v>#N/A</v>
      </c>
      <c r="P341" t="e">
        <f>VLOOKUP($B341,'エントリー表（フィジーク）'!$B$3:$C$61,4)</f>
        <v>#N/A</v>
      </c>
      <c r="Q341">
        <f>VLOOKUP(M341,団体得点データ!B$3:C$42,2)</f>
        <v>10</v>
      </c>
    </row>
    <row r="342" spans="10:17" x14ac:dyDescent="0.55000000000000004">
      <c r="J342" s="1">
        <f t="shared" si="21"/>
        <v>0</v>
      </c>
      <c r="K342">
        <f t="shared" si="22"/>
        <v>0</v>
      </c>
      <c r="L342">
        <f t="shared" si="23"/>
        <v>10000</v>
      </c>
      <c r="M342">
        <f t="shared" si="24"/>
        <v>11</v>
      </c>
      <c r="N342" t="e">
        <f>VLOOKUP($B342,'エントリー表（フィジーク）'!$B:$E,2)</f>
        <v>#N/A</v>
      </c>
      <c r="O342" t="e">
        <f>VLOOKUP($B342,'エントリー表（フィジーク）'!$B:$E,3)</f>
        <v>#N/A</v>
      </c>
      <c r="P342" t="e">
        <f>VLOOKUP($B342,'エントリー表（フィジーク）'!$B$3:$C$61,4)</f>
        <v>#N/A</v>
      </c>
      <c r="Q342">
        <f>VLOOKUP(M342,団体得点データ!B$3:C$42,2)</f>
        <v>10</v>
      </c>
    </row>
    <row r="343" spans="10:17" x14ac:dyDescent="0.55000000000000004">
      <c r="J343" s="1">
        <f t="shared" si="21"/>
        <v>0</v>
      </c>
      <c r="K343">
        <f t="shared" si="22"/>
        <v>0</v>
      </c>
      <c r="L343">
        <f t="shared" si="23"/>
        <v>10000</v>
      </c>
      <c r="M343">
        <f t="shared" si="24"/>
        <v>11</v>
      </c>
      <c r="N343" t="e">
        <f>VLOOKUP($B343,'エントリー表（フィジーク）'!$B:$E,2)</f>
        <v>#N/A</v>
      </c>
      <c r="O343" t="e">
        <f>VLOOKUP($B343,'エントリー表（フィジーク）'!$B:$E,3)</f>
        <v>#N/A</v>
      </c>
      <c r="P343" t="e">
        <f>VLOOKUP($B343,'エントリー表（フィジーク）'!$B$3:$C$61,4)</f>
        <v>#N/A</v>
      </c>
      <c r="Q343">
        <f>VLOOKUP(M343,団体得点データ!B$3:C$42,2)</f>
        <v>10</v>
      </c>
    </row>
    <row r="344" spans="10:17" x14ac:dyDescent="0.55000000000000004">
      <c r="J344" s="1">
        <f t="shared" si="21"/>
        <v>0</v>
      </c>
      <c r="K344">
        <f t="shared" si="22"/>
        <v>0</v>
      </c>
      <c r="L344">
        <f t="shared" si="23"/>
        <v>10000</v>
      </c>
      <c r="M344">
        <f t="shared" si="24"/>
        <v>11</v>
      </c>
      <c r="N344" t="e">
        <f>VLOOKUP($B344,'エントリー表（フィジーク）'!$B:$E,2)</f>
        <v>#N/A</v>
      </c>
      <c r="O344" t="e">
        <f>VLOOKUP($B344,'エントリー表（フィジーク）'!$B:$E,3)</f>
        <v>#N/A</v>
      </c>
      <c r="P344" t="e">
        <f>VLOOKUP($B344,'エントリー表（フィジーク）'!$B$3:$C$61,4)</f>
        <v>#N/A</v>
      </c>
      <c r="Q344">
        <f>VLOOKUP(M344,団体得点データ!B$3:C$42,2)</f>
        <v>10</v>
      </c>
    </row>
    <row r="345" spans="10:17" x14ac:dyDescent="0.55000000000000004">
      <c r="J345" s="1">
        <f t="shared" si="21"/>
        <v>0</v>
      </c>
      <c r="K345">
        <f t="shared" si="22"/>
        <v>0</v>
      </c>
      <c r="L345">
        <f t="shared" si="23"/>
        <v>10000</v>
      </c>
      <c r="M345">
        <f t="shared" si="24"/>
        <v>11</v>
      </c>
      <c r="N345" t="e">
        <f>VLOOKUP($B345,'エントリー表（フィジーク）'!$B:$E,2)</f>
        <v>#N/A</v>
      </c>
      <c r="O345" t="e">
        <f>VLOOKUP($B345,'エントリー表（フィジーク）'!$B:$E,3)</f>
        <v>#N/A</v>
      </c>
      <c r="P345" t="e">
        <f>VLOOKUP($B345,'エントリー表（フィジーク）'!$B$3:$C$61,4)</f>
        <v>#N/A</v>
      </c>
      <c r="Q345">
        <f>VLOOKUP(M345,団体得点データ!B$3:C$42,2)</f>
        <v>10</v>
      </c>
    </row>
    <row r="346" spans="10:17" x14ac:dyDescent="0.55000000000000004">
      <c r="J346" s="1">
        <f t="shared" si="21"/>
        <v>0</v>
      </c>
      <c r="K346">
        <f t="shared" si="22"/>
        <v>0</v>
      </c>
      <c r="L346">
        <f t="shared" si="23"/>
        <v>10000</v>
      </c>
      <c r="M346">
        <f t="shared" si="24"/>
        <v>11</v>
      </c>
      <c r="N346" t="e">
        <f>VLOOKUP($B346,'エントリー表（フィジーク）'!$B:$E,2)</f>
        <v>#N/A</v>
      </c>
      <c r="O346" t="e">
        <f>VLOOKUP($B346,'エントリー表（フィジーク）'!$B:$E,3)</f>
        <v>#N/A</v>
      </c>
      <c r="P346" t="e">
        <f>VLOOKUP($B346,'エントリー表（フィジーク）'!$B$3:$C$61,4)</f>
        <v>#N/A</v>
      </c>
      <c r="Q346">
        <f>VLOOKUP(M346,団体得点データ!B$3:C$42,2)</f>
        <v>10</v>
      </c>
    </row>
    <row r="347" spans="10:17" x14ac:dyDescent="0.55000000000000004">
      <c r="J347" s="1">
        <f t="shared" si="21"/>
        <v>0</v>
      </c>
      <c r="K347">
        <f t="shared" si="22"/>
        <v>0</v>
      </c>
      <c r="L347">
        <f t="shared" si="23"/>
        <v>10000</v>
      </c>
      <c r="M347">
        <f t="shared" si="24"/>
        <v>11</v>
      </c>
      <c r="N347" t="e">
        <f>VLOOKUP($B347,'エントリー表（フィジーク）'!$B:$E,2)</f>
        <v>#N/A</v>
      </c>
      <c r="O347" t="e">
        <f>VLOOKUP($B347,'エントリー表（フィジーク）'!$B:$E,3)</f>
        <v>#N/A</v>
      </c>
      <c r="P347" t="e">
        <f>VLOOKUP($B347,'エントリー表（フィジーク）'!$B$3:$C$61,4)</f>
        <v>#N/A</v>
      </c>
      <c r="Q347">
        <f>VLOOKUP(M347,団体得点データ!B$3:C$42,2)</f>
        <v>10</v>
      </c>
    </row>
    <row r="348" spans="10:17" x14ac:dyDescent="0.55000000000000004">
      <c r="J348" s="1">
        <f t="shared" si="21"/>
        <v>0</v>
      </c>
      <c r="K348">
        <f t="shared" si="22"/>
        <v>0</v>
      </c>
      <c r="L348">
        <f t="shared" si="23"/>
        <v>10000</v>
      </c>
      <c r="M348">
        <f t="shared" si="24"/>
        <v>11</v>
      </c>
      <c r="N348" t="e">
        <f>VLOOKUP($B348,'エントリー表（フィジーク）'!$B:$E,2)</f>
        <v>#N/A</v>
      </c>
      <c r="O348" t="e">
        <f>VLOOKUP($B348,'エントリー表（フィジーク）'!$B:$E,3)</f>
        <v>#N/A</v>
      </c>
      <c r="P348" t="e">
        <f>VLOOKUP($B348,'エントリー表（フィジーク）'!$B$3:$C$61,4)</f>
        <v>#N/A</v>
      </c>
      <c r="Q348">
        <f>VLOOKUP(M348,団体得点データ!B$3:C$42,2)</f>
        <v>10</v>
      </c>
    </row>
    <row r="349" spans="10:17" x14ac:dyDescent="0.55000000000000004">
      <c r="J349" s="1">
        <f t="shared" si="21"/>
        <v>0</v>
      </c>
      <c r="K349">
        <f t="shared" si="22"/>
        <v>0</v>
      </c>
      <c r="L349">
        <f t="shared" si="23"/>
        <v>10000</v>
      </c>
      <c r="M349">
        <f t="shared" si="24"/>
        <v>11</v>
      </c>
      <c r="N349" t="e">
        <f>VLOOKUP($B349,'エントリー表（フィジーク）'!$B:$E,2)</f>
        <v>#N/A</v>
      </c>
      <c r="O349" t="e">
        <f>VLOOKUP($B349,'エントリー表（フィジーク）'!$B:$E,3)</f>
        <v>#N/A</v>
      </c>
      <c r="P349" t="e">
        <f>VLOOKUP($B349,'エントリー表（フィジーク）'!$B$3:$C$61,4)</f>
        <v>#N/A</v>
      </c>
      <c r="Q349">
        <f>VLOOKUP(M349,団体得点データ!B$3:C$42,2)</f>
        <v>10</v>
      </c>
    </row>
    <row r="350" spans="10:17" x14ac:dyDescent="0.55000000000000004">
      <c r="J350" s="1">
        <f t="shared" si="21"/>
        <v>0</v>
      </c>
      <c r="K350">
        <f t="shared" si="22"/>
        <v>0</v>
      </c>
      <c r="L350">
        <f t="shared" si="23"/>
        <v>10000</v>
      </c>
      <c r="M350">
        <f t="shared" si="24"/>
        <v>11</v>
      </c>
      <c r="N350" t="e">
        <f>VLOOKUP($B350,'エントリー表（フィジーク）'!$B:$E,2)</f>
        <v>#N/A</v>
      </c>
      <c r="O350" t="e">
        <f>VLOOKUP($B350,'エントリー表（フィジーク）'!$B:$E,3)</f>
        <v>#N/A</v>
      </c>
      <c r="P350" t="e">
        <f>VLOOKUP($B350,'エントリー表（フィジーク）'!$B$3:$C$61,4)</f>
        <v>#N/A</v>
      </c>
      <c r="Q350">
        <f>VLOOKUP(M350,団体得点データ!B$3:C$42,2)</f>
        <v>10</v>
      </c>
    </row>
    <row r="351" spans="10:17" x14ac:dyDescent="0.55000000000000004">
      <c r="J351" s="1">
        <f t="shared" si="21"/>
        <v>0</v>
      </c>
      <c r="K351">
        <f t="shared" si="22"/>
        <v>0</v>
      </c>
      <c r="L351">
        <f t="shared" si="23"/>
        <v>10000</v>
      </c>
      <c r="M351">
        <f t="shared" si="24"/>
        <v>11</v>
      </c>
      <c r="N351" t="e">
        <f>VLOOKUP($B351,'エントリー表（フィジーク）'!$B:$E,2)</f>
        <v>#N/A</v>
      </c>
      <c r="O351" t="e">
        <f>VLOOKUP($B351,'エントリー表（フィジーク）'!$B:$E,3)</f>
        <v>#N/A</v>
      </c>
      <c r="P351" t="e">
        <f>VLOOKUP($B351,'エントリー表（フィジーク）'!$B$3:$C$61,4)</f>
        <v>#N/A</v>
      </c>
      <c r="Q351">
        <f>VLOOKUP(M351,団体得点データ!B$3:C$42,2)</f>
        <v>10</v>
      </c>
    </row>
    <row r="352" spans="10:17" x14ac:dyDescent="0.55000000000000004">
      <c r="J352" s="1">
        <f t="shared" si="21"/>
        <v>0</v>
      </c>
      <c r="K352">
        <f t="shared" si="22"/>
        <v>0</v>
      </c>
      <c r="L352">
        <f t="shared" si="23"/>
        <v>10000</v>
      </c>
      <c r="M352">
        <f t="shared" si="24"/>
        <v>11</v>
      </c>
      <c r="N352" t="e">
        <f>VLOOKUP($B352,'エントリー表（フィジーク）'!$B:$E,2)</f>
        <v>#N/A</v>
      </c>
      <c r="O352" t="e">
        <f>VLOOKUP($B352,'エントリー表（フィジーク）'!$B:$E,3)</f>
        <v>#N/A</v>
      </c>
      <c r="P352" t="e">
        <f>VLOOKUP($B352,'エントリー表（フィジーク）'!$B$3:$C$61,4)</f>
        <v>#N/A</v>
      </c>
      <c r="Q352">
        <f>VLOOKUP(M352,団体得点データ!B$3:C$42,2)</f>
        <v>10</v>
      </c>
    </row>
    <row r="353" spans="10:17" x14ac:dyDescent="0.55000000000000004">
      <c r="J353" s="1">
        <f t="shared" si="21"/>
        <v>0</v>
      </c>
      <c r="K353">
        <f t="shared" si="22"/>
        <v>0</v>
      </c>
      <c r="L353">
        <f t="shared" si="23"/>
        <v>10000</v>
      </c>
      <c r="M353">
        <f t="shared" si="24"/>
        <v>11</v>
      </c>
      <c r="N353" t="e">
        <f>VLOOKUP($B353,'エントリー表（フィジーク）'!$B:$E,2)</f>
        <v>#N/A</v>
      </c>
      <c r="O353" t="e">
        <f>VLOOKUP($B353,'エントリー表（フィジーク）'!$B:$E,3)</f>
        <v>#N/A</v>
      </c>
      <c r="P353" t="e">
        <f>VLOOKUP($B353,'エントリー表（フィジーク）'!$B$3:$C$61,4)</f>
        <v>#N/A</v>
      </c>
      <c r="Q353">
        <f>VLOOKUP(M353,団体得点データ!B$3:C$42,2)</f>
        <v>10</v>
      </c>
    </row>
    <row r="354" spans="10:17" x14ac:dyDescent="0.55000000000000004">
      <c r="J354" s="1">
        <f t="shared" si="21"/>
        <v>0</v>
      </c>
      <c r="K354">
        <f t="shared" si="22"/>
        <v>0</v>
      </c>
      <c r="L354">
        <f t="shared" si="23"/>
        <v>10000</v>
      </c>
      <c r="M354">
        <f t="shared" si="24"/>
        <v>11</v>
      </c>
      <c r="N354" t="e">
        <f>VLOOKUP($B354,'エントリー表（フィジーク）'!$B:$E,2)</f>
        <v>#N/A</v>
      </c>
      <c r="O354" t="e">
        <f>VLOOKUP($B354,'エントリー表（フィジーク）'!$B:$E,3)</f>
        <v>#N/A</v>
      </c>
      <c r="P354" t="e">
        <f>VLOOKUP($B354,'エントリー表（フィジーク）'!$B$3:$C$61,4)</f>
        <v>#N/A</v>
      </c>
      <c r="Q354">
        <f>VLOOKUP(M354,団体得点データ!B$3:C$42,2)</f>
        <v>10</v>
      </c>
    </row>
    <row r="355" spans="10:17" x14ac:dyDescent="0.55000000000000004">
      <c r="J355" s="1">
        <f t="shared" si="21"/>
        <v>0</v>
      </c>
      <c r="K355">
        <f t="shared" si="22"/>
        <v>0</v>
      </c>
      <c r="L355">
        <f t="shared" si="23"/>
        <v>10000</v>
      </c>
      <c r="M355">
        <f t="shared" si="24"/>
        <v>11</v>
      </c>
      <c r="N355" t="e">
        <f>VLOOKUP($B355,'エントリー表（フィジーク）'!$B:$E,2)</f>
        <v>#N/A</v>
      </c>
      <c r="O355" t="e">
        <f>VLOOKUP($B355,'エントリー表（フィジーク）'!$B:$E,3)</f>
        <v>#N/A</v>
      </c>
      <c r="P355" t="e">
        <f>VLOOKUP($B355,'エントリー表（フィジーク）'!$B$3:$C$61,4)</f>
        <v>#N/A</v>
      </c>
      <c r="Q355">
        <f>VLOOKUP(M355,団体得点データ!B$3:C$42,2)</f>
        <v>10</v>
      </c>
    </row>
    <row r="356" spans="10:17" x14ac:dyDescent="0.55000000000000004">
      <c r="J356" s="1">
        <f t="shared" si="21"/>
        <v>0</v>
      </c>
      <c r="K356">
        <f t="shared" si="22"/>
        <v>0</v>
      </c>
      <c r="L356">
        <f t="shared" si="23"/>
        <v>10000</v>
      </c>
      <c r="M356">
        <f t="shared" si="24"/>
        <v>11</v>
      </c>
      <c r="N356" t="e">
        <f>VLOOKUP($B356,'エントリー表（フィジーク）'!$B:$E,2)</f>
        <v>#N/A</v>
      </c>
      <c r="O356" t="e">
        <f>VLOOKUP($B356,'エントリー表（フィジーク）'!$B:$E,3)</f>
        <v>#N/A</v>
      </c>
      <c r="P356" t="e">
        <f>VLOOKUP($B356,'エントリー表（フィジーク）'!$B$3:$C$61,4)</f>
        <v>#N/A</v>
      </c>
      <c r="Q356">
        <f>VLOOKUP(M356,団体得点データ!B$3:C$42,2)</f>
        <v>10</v>
      </c>
    </row>
    <row r="357" spans="10:17" x14ac:dyDescent="0.55000000000000004">
      <c r="J357" s="1">
        <f t="shared" si="21"/>
        <v>0</v>
      </c>
      <c r="K357">
        <f t="shared" si="22"/>
        <v>0</v>
      </c>
      <c r="L357">
        <f t="shared" si="23"/>
        <v>10000</v>
      </c>
      <c r="M357">
        <f t="shared" si="24"/>
        <v>11</v>
      </c>
      <c r="N357" t="e">
        <f>VLOOKUP($B357,'エントリー表（フィジーク）'!$B:$E,2)</f>
        <v>#N/A</v>
      </c>
      <c r="O357" t="e">
        <f>VLOOKUP($B357,'エントリー表（フィジーク）'!$B:$E,3)</f>
        <v>#N/A</v>
      </c>
      <c r="P357" t="e">
        <f>VLOOKUP($B357,'エントリー表（フィジーク）'!$B$3:$C$61,4)</f>
        <v>#N/A</v>
      </c>
      <c r="Q357">
        <f>VLOOKUP(M357,団体得点データ!B$3:C$42,2)</f>
        <v>10</v>
      </c>
    </row>
    <row r="358" spans="10:17" x14ac:dyDescent="0.55000000000000004">
      <c r="J358" s="1">
        <f t="shared" si="21"/>
        <v>0</v>
      </c>
      <c r="K358">
        <f t="shared" si="22"/>
        <v>0</v>
      </c>
      <c r="L358">
        <f t="shared" si="23"/>
        <v>10000</v>
      </c>
      <c r="M358">
        <f t="shared" si="24"/>
        <v>11</v>
      </c>
      <c r="N358" t="e">
        <f>VLOOKUP($B358,'エントリー表（フィジーク）'!$B:$E,2)</f>
        <v>#N/A</v>
      </c>
      <c r="O358" t="e">
        <f>VLOOKUP($B358,'エントリー表（フィジーク）'!$B:$E,3)</f>
        <v>#N/A</v>
      </c>
      <c r="P358" t="e">
        <f>VLOOKUP($B358,'エントリー表（フィジーク）'!$B$3:$C$61,4)</f>
        <v>#N/A</v>
      </c>
      <c r="Q358">
        <f>VLOOKUP(M358,団体得点データ!B$3:C$42,2)</f>
        <v>10</v>
      </c>
    </row>
    <row r="359" spans="10:17" x14ac:dyDescent="0.55000000000000004">
      <c r="J359" s="1">
        <f t="shared" si="21"/>
        <v>0</v>
      </c>
      <c r="K359">
        <f t="shared" si="22"/>
        <v>0</v>
      </c>
      <c r="L359">
        <f t="shared" si="23"/>
        <v>10000</v>
      </c>
      <c r="M359">
        <f t="shared" si="24"/>
        <v>11</v>
      </c>
      <c r="N359" t="e">
        <f>VLOOKUP($B359,'エントリー表（フィジーク）'!$B:$E,2)</f>
        <v>#N/A</v>
      </c>
      <c r="O359" t="e">
        <f>VLOOKUP($B359,'エントリー表（フィジーク）'!$B:$E,3)</f>
        <v>#N/A</v>
      </c>
      <c r="P359" t="e">
        <f>VLOOKUP($B359,'エントリー表（フィジーク）'!$B$3:$C$61,4)</f>
        <v>#N/A</v>
      </c>
      <c r="Q359">
        <f>VLOOKUP(M359,団体得点データ!B$3:C$42,2)</f>
        <v>10</v>
      </c>
    </row>
    <row r="360" spans="10:17" x14ac:dyDescent="0.55000000000000004">
      <c r="J360" s="1">
        <f t="shared" si="21"/>
        <v>0</v>
      </c>
      <c r="K360">
        <f t="shared" si="22"/>
        <v>0</v>
      </c>
      <c r="L360">
        <f t="shared" si="23"/>
        <v>10000</v>
      </c>
      <c r="M360">
        <f t="shared" si="24"/>
        <v>11</v>
      </c>
      <c r="N360" t="e">
        <f>VLOOKUP($B360,'エントリー表（フィジーク）'!$B:$E,2)</f>
        <v>#N/A</v>
      </c>
      <c r="O360" t="e">
        <f>VLOOKUP($B360,'エントリー表（フィジーク）'!$B:$E,3)</f>
        <v>#N/A</v>
      </c>
      <c r="P360" t="e">
        <f>VLOOKUP($B360,'エントリー表（フィジーク）'!$B$3:$C$61,4)</f>
        <v>#N/A</v>
      </c>
      <c r="Q360">
        <f>VLOOKUP(M360,団体得点データ!B$3:C$42,2)</f>
        <v>10</v>
      </c>
    </row>
    <row r="361" spans="10:17" x14ac:dyDescent="0.55000000000000004">
      <c r="J361" s="1">
        <f t="shared" si="21"/>
        <v>0</v>
      </c>
      <c r="K361">
        <f t="shared" si="22"/>
        <v>0</v>
      </c>
      <c r="L361">
        <f t="shared" si="23"/>
        <v>10000</v>
      </c>
      <c r="M361">
        <f t="shared" si="24"/>
        <v>11</v>
      </c>
      <c r="N361" t="e">
        <f>VLOOKUP($B361,'エントリー表（フィジーク）'!$B:$E,2)</f>
        <v>#N/A</v>
      </c>
      <c r="O361" t="e">
        <f>VLOOKUP($B361,'エントリー表（フィジーク）'!$B:$E,3)</f>
        <v>#N/A</v>
      </c>
      <c r="P361" t="e">
        <f>VLOOKUP($B361,'エントリー表（フィジーク）'!$B$3:$C$61,4)</f>
        <v>#N/A</v>
      </c>
      <c r="Q361">
        <f>VLOOKUP(M361,団体得点データ!B$3:C$42,2)</f>
        <v>10</v>
      </c>
    </row>
    <row r="362" spans="10:17" x14ac:dyDescent="0.55000000000000004">
      <c r="J362" s="1">
        <f t="shared" si="21"/>
        <v>0</v>
      </c>
      <c r="K362">
        <f t="shared" si="22"/>
        <v>0</v>
      </c>
      <c r="L362">
        <f t="shared" si="23"/>
        <v>10000</v>
      </c>
      <c r="M362">
        <f t="shared" si="24"/>
        <v>11</v>
      </c>
      <c r="N362" t="e">
        <f>VLOOKUP($B362,'エントリー表（フィジーク）'!$B:$E,2)</f>
        <v>#N/A</v>
      </c>
      <c r="O362" t="e">
        <f>VLOOKUP($B362,'エントリー表（フィジーク）'!$B:$E,3)</f>
        <v>#N/A</v>
      </c>
      <c r="P362" t="e">
        <f>VLOOKUP($B362,'エントリー表（フィジーク）'!$B$3:$C$61,4)</f>
        <v>#N/A</v>
      </c>
      <c r="Q362">
        <f>VLOOKUP(M362,団体得点データ!B$3:C$42,2)</f>
        <v>10</v>
      </c>
    </row>
    <row r="363" spans="10:17" x14ac:dyDescent="0.55000000000000004">
      <c r="J363" s="1">
        <f t="shared" si="21"/>
        <v>0</v>
      </c>
      <c r="K363">
        <f t="shared" si="22"/>
        <v>0</v>
      </c>
      <c r="L363">
        <f t="shared" si="23"/>
        <v>10000</v>
      </c>
      <c r="M363">
        <f t="shared" si="24"/>
        <v>11</v>
      </c>
      <c r="N363" t="e">
        <f>VLOOKUP($B363,'エントリー表（フィジーク）'!$B:$E,2)</f>
        <v>#N/A</v>
      </c>
      <c r="O363" t="e">
        <f>VLOOKUP($B363,'エントリー表（フィジーク）'!$B:$E,3)</f>
        <v>#N/A</v>
      </c>
      <c r="P363" t="e">
        <f>VLOOKUP($B363,'エントリー表（フィジーク）'!$B$3:$C$61,4)</f>
        <v>#N/A</v>
      </c>
      <c r="Q363">
        <f>VLOOKUP(M363,団体得点データ!B$3:C$42,2)</f>
        <v>10</v>
      </c>
    </row>
    <row r="364" spans="10:17" x14ac:dyDescent="0.55000000000000004">
      <c r="J364" s="1">
        <f t="shared" si="21"/>
        <v>0</v>
      </c>
      <c r="K364">
        <f t="shared" si="22"/>
        <v>0</v>
      </c>
      <c r="L364">
        <f t="shared" si="23"/>
        <v>10000</v>
      </c>
      <c r="M364">
        <f t="shared" si="24"/>
        <v>11</v>
      </c>
      <c r="N364" t="e">
        <f>VLOOKUP($B364,'エントリー表（フィジーク）'!$B:$E,2)</f>
        <v>#N/A</v>
      </c>
      <c r="O364" t="e">
        <f>VLOOKUP($B364,'エントリー表（フィジーク）'!$B:$E,3)</f>
        <v>#N/A</v>
      </c>
      <c r="P364" t="e">
        <f>VLOOKUP($B364,'エントリー表（フィジーク）'!$B$3:$C$61,4)</f>
        <v>#N/A</v>
      </c>
      <c r="Q364">
        <f>VLOOKUP(M364,団体得点データ!B$3:C$42,2)</f>
        <v>10</v>
      </c>
    </row>
    <row r="365" spans="10:17" x14ac:dyDescent="0.55000000000000004">
      <c r="J365" s="1">
        <f t="shared" si="21"/>
        <v>0</v>
      </c>
      <c r="K365">
        <f t="shared" si="22"/>
        <v>0</v>
      </c>
      <c r="L365">
        <f t="shared" si="23"/>
        <v>10000</v>
      </c>
      <c r="M365">
        <f t="shared" si="24"/>
        <v>11</v>
      </c>
      <c r="N365" t="e">
        <f>VLOOKUP($B365,'エントリー表（フィジーク）'!$B:$E,2)</f>
        <v>#N/A</v>
      </c>
      <c r="O365" t="e">
        <f>VLOOKUP($B365,'エントリー表（フィジーク）'!$B:$E,3)</f>
        <v>#N/A</v>
      </c>
      <c r="P365" t="e">
        <f>VLOOKUP($B365,'エントリー表（フィジーク）'!$B$3:$C$61,4)</f>
        <v>#N/A</v>
      </c>
      <c r="Q365">
        <f>VLOOKUP(M365,団体得点データ!B$3:C$42,2)</f>
        <v>10</v>
      </c>
    </row>
    <row r="366" spans="10:17" x14ac:dyDescent="0.55000000000000004">
      <c r="J366" s="1">
        <f t="shared" si="21"/>
        <v>0</v>
      </c>
      <c r="K366">
        <f t="shared" si="22"/>
        <v>0</v>
      </c>
      <c r="L366">
        <f t="shared" si="23"/>
        <v>10000</v>
      </c>
      <c r="M366">
        <f t="shared" si="24"/>
        <v>11</v>
      </c>
      <c r="N366" t="e">
        <f>VLOOKUP($B366,'エントリー表（フィジーク）'!$B:$E,2)</f>
        <v>#N/A</v>
      </c>
      <c r="O366" t="e">
        <f>VLOOKUP($B366,'エントリー表（フィジーク）'!$B:$E,3)</f>
        <v>#N/A</v>
      </c>
      <c r="P366" t="e">
        <f>VLOOKUP($B366,'エントリー表（フィジーク）'!$B$3:$C$61,4)</f>
        <v>#N/A</v>
      </c>
      <c r="Q366">
        <f>VLOOKUP(M366,団体得点データ!B$3:C$42,2)</f>
        <v>10</v>
      </c>
    </row>
    <row r="367" spans="10:17" x14ac:dyDescent="0.55000000000000004">
      <c r="J367" s="1">
        <f t="shared" si="21"/>
        <v>0</v>
      </c>
      <c r="K367">
        <f t="shared" si="22"/>
        <v>0</v>
      </c>
      <c r="L367">
        <f t="shared" si="23"/>
        <v>10000</v>
      </c>
      <c r="M367">
        <f t="shared" si="24"/>
        <v>11</v>
      </c>
      <c r="N367" t="e">
        <f>VLOOKUP($B367,'エントリー表（フィジーク）'!$B:$E,2)</f>
        <v>#N/A</v>
      </c>
      <c r="O367" t="e">
        <f>VLOOKUP($B367,'エントリー表（フィジーク）'!$B:$E,3)</f>
        <v>#N/A</v>
      </c>
      <c r="P367" t="e">
        <f>VLOOKUP($B367,'エントリー表（フィジーク）'!$B$3:$C$61,4)</f>
        <v>#N/A</v>
      </c>
      <c r="Q367">
        <f>VLOOKUP(M367,団体得点データ!B$3:C$42,2)</f>
        <v>10</v>
      </c>
    </row>
    <row r="368" spans="10:17" x14ac:dyDescent="0.55000000000000004">
      <c r="J368" s="1">
        <f t="shared" si="21"/>
        <v>0</v>
      </c>
      <c r="K368">
        <f t="shared" si="22"/>
        <v>0</v>
      </c>
      <c r="L368">
        <f t="shared" si="23"/>
        <v>10000</v>
      </c>
      <c r="M368">
        <f t="shared" si="24"/>
        <v>11</v>
      </c>
      <c r="N368" t="e">
        <f>VLOOKUP($B368,'エントリー表（フィジーク）'!$B:$E,2)</f>
        <v>#N/A</v>
      </c>
      <c r="O368" t="e">
        <f>VLOOKUP($B368,'エントリー表（フィジーク）'!$B:$E,3)</f>
        <v>#N/A</v>
      </c>
      <c r="P368" t="e">
        <f>VLOOKUP($B368,'エントリー表（フィジーク）'!$B$3:$C$61,4)</f>
        <v>#N/A</v>
      </c>
      <c r="Q368">
        <f>VLOOKUP(M368,団体得点データ!B$3:C$42,2)</f>
        <v>10</v>
      </c>
    </row>
    <row r="369" spans="10:17" x14ac:dyDescent="0.55000000000000004">
      <c r="J369" s="1">
        <f t="shared" si="21"/>
        <v>0</v>
      </c>
      <c r="K369">
        <f t="shared" si="22"/>
        <v>0</v>
      </c>
      <c r="L369">
        <f t="shared" si="23"/>
        <v>10000</v>
      </c>
      <c r="M369">
        <f t="shared" si="24"/>
        <v>11</v>
      </c>
      <c r="N369" t="e">
        <f>VLOOKUP($B369,'エントリー表（フィジーク）'!$B:$E,2)</f>
        <v>#N/A</v>
      </c>
      <c r="O369" t="e">
        <f>VLOOKUP($B369,'エントリー表（フィジーク）'!$B:$E,3)</f>
        <v>#N/A</v>
      </c>
      <c r="P369" t="e">
        <f>VLOOKUP($B369,'エントリー表（フィジーク）'!$B$3:$C$61,4)</f>
        <v>#N/A</v>
      </c>
      <c r="Q369">
        <f>VLOOKUP(M369,団体得点データ!B$3:C$42,2)</f>
        <v>10</v>
      </c>
    </row>
    <row r="370" spans="10:17" x14ac:dyDescent="0.55000000000000004">
      <c r="J370" s="1">
        <f t="shared" si="21"/>
        <v>0</v>
      </c>
      <c r="K370">
        <f t="shared" si="22"/>
        <v>0</v>
      </c>
      <c r="L370">
        <f t="shared" si="23"/>
        <v>10000</v>
      </c>
      <c r="M370">
        <f t="shared" si="24"/>
        <v>11</v>
      </c>
      <c r="N370" t="e">
        <f>VLOOKUP($B370,'エントリー表（フィジーク）'!$B:$E,2)</f>
        <v>#N/A</v>
      </c>
      <c r="O370" t="e">
        <f>VLOOKUP($B370,'エントリー表（フィジーク）'!$B:$E,3)</f>
        <v>#N/A</v>
      </c>
      <c r="P370" t="e">
        <f>VLOOKUP($B370,'エントリー表（フィジーク）'!$B$3:$C$61,4)</f>
        <v>#N/A</v>
      </c>
      <c r="Q370">
        <f>VLOOKUP(M370,団体得点データ!B$3:C$42,2)</f>
        <v>10</v>
      </c>
    </row>
    <row r="371" spans="10:17" x14ac:dyDescent="0.55000000000000004">
      <c r="J371" s="1">
        <f t="shared" si="21"/>
        <v>0</v>
      </c>
      <c r="K371">
        <f t="shared" si="22"/>
        <v>0</v>
      </c>
      <c r="L371">
        <f t="shared" si="23"/>
        <v>10000</v>
      </c>
      <c r="M371">
        <f t="shared" si="24"/>
        <v>11</v>
      </c>
      <c r="N371" t="e">
        <f>VLOOKUP($B371,'エントリー表（フィジーク）'!$B:$E,2)</f>
        <v>#N/A</v>
      </c>
      <c r="O371" t="e">
        <f>VLOOKUP($B371,'エントリー表（フィジーク）'!$B:$E,3)</f>
        <v>#N/A</v>
      </c>
      <c r="P371" t="e">
        <f>VLOOKUP($B371,'エントリー表（フィジーク）'!$B$3:$C$61,4)</f>
        <v>#N/A</v>
      </c>
      <c r="Q371">
        <f>VLOOKUP(M371,団体得点データ!B$3:C$42,2)</f>
        <v>10</v>
      </c>
    </row>
    <row r="372" spans="10:17" x14ac:dyDescent="0.55000000000000004">
      <c r="J372" s="1">
        <f t="shared" si="21"/>
        <v>0</v>
      </c>
      <c r="K372">
        <f t="shared" si="22"/>
        <v>0</v>
      </c>
      <c r="L372">
        <f t="shared" si="23"/>
        <v>10000</v>
      </c>
      <c r="M372">
        <f t="shared" si="24"/>
        <v>11</v>
      </c>
      <c r="N372" t="e">
        <f>VLOOKUP($B372,'エントリー表（フィジーク）'!$B:$E,2)</f>
        <v>#N/A</v>
      </c>
      <c r="O372" t="e">
        <f>VLOOKUP($B372,'エントリー表（フィジーク）'!$B:$E,3)</f>
        <v>#N/A</v>
      </c>
      <c r="P372" t="e">
        <f>VLOOKUP($B372,'エントリー表（フィジーク）'!$B$3:$C$61,4)</f>
        <v>#N/A</v>
      </c>
      <c r="Q372">
        <f>VLOOKUP(M372,団体得点データ!B$3:C$42,2)</f>
        <v>10</v>
      </c>
    </row>
    <row r="373" spans="10:17" x14ac:dyDescent="0.55000000000000004">
      <c r="J373" s="1">
        <f t="shared" si="21"/>
        <v>0</v>
      </c>
      <c r="K373">
        <f t="shared" si="22"/>
        <v>0</v>
      </c>
      <c r="L373">
        <f t="shared" si="23"/>
        <v>10000</v>
      </c>
      <c r="M373">
        <f t="shared" si="24"/>
        <v>11</v>
      </c>
      <c r="N373" t="e">
        <f>VLOOKUP($B373,'エントリー表（フィジーク）'!$B:$E,2)</f>
        <v>#N/A</v>
      </c>
      <c r="O373" t="e">
        <f>VLOOKUP($B373,'エントリー表（フィジーク）'!$B:$E,3)</f>
        <v>#N/A</v>
      </c>
      <c r="P373" t="e">
        <f>VLOOKUP($B373,'エントリー表（フィジーク）'!$B$3:$C$61,4)</f>
        <v>#N/A</v>
      </c>
      <c r="Q373">
        <f>VLOOKUP(M373,団体得点データ!B$3:C$42,2)</f>
        <v>10</v>
      </c>
    </row>
    <row r="374" spans="10:17" x14ac:dyDescent="0.55000000000000004">
      <c r="J374" s="1">
        <f t="shared" si="21"/>
        <v>0</v>
      </c>
      <c r="K374">
        <f t="shared" si="22"/>
        <v>0</v>
      </c>
      <c r="L374">
        <f t="shared" si="23"/>
        <v>10000</v>
      </c>
      <c r="M374">
        <f t="shared" si="24"/>
        <v>11</v>
      </c>
      <c r="N374" t="e">
        <f>VLOOKUP($B374,'エントリー表（フィジーク）'!$B:$E,2)</f>
        <v>#N/A</v>
      </c>
      <c r="O374" t="e">
        <f>VLOOKUP($B374,'エントリー表（フィジーク）'!$B:$E,3)</f>
        <v>#N/A</v>
      </c>
      <c r="P374" t="e">
        <f>VLOOKUP($B374,'エントリー表（フィジーク）'!$B$3:$C$61,4)</f>
        <v>#N/A</v>
      </c>
      <c r="Q374">
        <f>VLOOKUP(M374,団体得点データ!B$3:C$42,2)</f>
        <v>10</v>
      </c>
    </row>
    <row r="375" spans="10:17" x14ac:dyDescent="0.55000000000000004">
      <c r="J375" s="1">
        <f t="shared" si="21"/>
        <v>0</v>
      </c>
      <c r="K375">
        <f t="shared" si="22"/>
        <v>0</v>
      </c>
      <c r="L375">
        <f t="shared" si="23"/>
        <v>10000</v>
      </c>
      <c r="M375">
        <f t="shared" si="24"/>
        <v>11</v>
      </c>
      <c r="N375" t="e">
        <f>VLOOKUP($B375,'エントリー表（フィジーク）'!$B:$E,2)</f>
        <v>#N/A</v>
      </c>
      <c r="O375" t="e">
        <f>VLOOKUP($B375,'エントリー表（フィジーク）'!$B:$E,3)</f>
        <v>#N/A</v>
      </c>
      <c r="P375" t="e">
        <f>VLOOKUP($B375,'エントリー表（フィジーク）'!$B$3:$C$61,4)</f>
        <v>#N/A</v>
      </c>
      <c r="Q375">
        <f>VLOOKUP(M375,団体得点データ!B$3:C$42,2)</f>
        <v>10</v>
      </c>
    </row>
    <row r="376" spans="10:17" x14ac:dyDescent="0.55000000000000004">
      <c r="J376" s="1">
        <f t="shared" si="21"/>
        <v>0</v>
      </c>
      <c r="K376">
        <f t="shared" si="22"/>
        <v>0</v>
      </c>
      <c r="L376">
        <f t="shared" si="23"/>
        <v>10000</v>
      </c>
      <c r="M376">
        <f t="shared" si="24"/>
        <v>11</v>
      </c>
      <c r="N376" t="e">
        <f>VLOOKUP($B376,'エントリー表（フィジーク）'!$B:$E,2)</f>
        <v>#N/A</v>
      </c>
      <c r="O376" t="e">
        <f>VLOOKUP($B376,'エントリー表（フィジーク）'!$B:$E,3)</f>
        <v>#N/A</v>
      </c>
      <c r="P376" t="e">
        <f>VLOOKUP($B376,'エントリー表（フィジーク）'!$B$3:$C$61,4)</f>
        <v>#N/A</v>
      </c>
      <c r="Q376">
        <f>VLOOKUP(M376,団体得点データ!B$3:C$42,2)</f>
        <v>10</v>
      </c>
    </row>
    <row r="377" spans="10:17" x14ac:dyDescent="0.55000000000000004">
      <c r="J377" s="1">
        <f t="shared" si="21"/>
        <v>0</v>
      </c>
      <c r="K377">
        <f t="shared" si="22"/>
        <v>0</v>
      </c>
      <c r="L377">
        <f t="shared" si="23"/>
        <v>10000</v>
      </c>
      <c r="M377">
        <f t="shared" si="24"/>
        <v>11</v>
      </c>
      <c r="N377" t="e">
        <f>VLOOKUP($B377,'エントリー表（フィジーク）'!$B:$E,2)</f>
        <v>#N/A</v>
      </c>
      <c r="O377" t="e">
        <f>VLOOKUP($B377,'エントリー表（フィジーク）'!$B:$E,3)</f>
        <v>#N/A</v>
      </c>
      <c r="P377" t="e">
        <f>VLOOKUP($B377,'エントリー表（フィジーク）'!$B$3:$C$61,4)</f>
        <v>#N/A</v>
      </c>
      <c r="Q377">
        <f>VLOOKUP(M377,団体得点データ!B$3:C$42,2)</f>
        <v>10</v>
      </c>
    </row>
    <row r="378" spans="10:17" x14ac:dyDescent="0.55000000000000004">
      <c r="J378" s="1">
        <f t="shared" si="21"/>
        <v>0</v>
      </c>
      <c r="K378">
        <f t="shared" si="22"/>
        <v>0</v>
      </c>
      <c r="L378">
        <f t="shared" si="23"/>
        <v>10000</v>
      </c>
      <c r="M378">
        <f t="shared" si="24"/>
        <v>11</v>
      </c>
      <c r="N378" t="e">
        <f>VLOOKUP($B378,'エントリー表（フィジーク）'!$B:$E,2)</f>
        <v>#N/A</v>
      </c>
      <c r="O378" t="e">
        <f>VLOOKUP($B378,'エントリー表（フィジーク）'!$B:$E,3)</f>
        <v>#N/A</v>
      </c>
      <c r="P378" t="e">
        <f>VLOOKUP($B378,'エントリー表（フィジーク）'!$B$3:$C$61,4)</f>
        <v>#N/A</v>
      </c>
      <c r="Q378">
        <f>VLOOKUP(M378,団体得点データ!B$3:C$42,2)</f>
        <v>10</v>
      </c>
    </row>
    <row r="379" spans="10:17" x14ac:dyDescent="0.55000000000000004">
      <c r="J379" s="1">
        <f t="shared" si="21"/>
        <v>0</v>
      </c>
      <c r="K379">
        <f t="shared" si="22"/>
        <v>0</v>
      </c>
      <c r="L379">
        <f t="shared" si="23"/>
        <v>10000</v>
      </c>
      <c r="M379">
        <f t="shared" si="24"/>
        <v>11</v>
      </c>
      <c r="N379" t="e">
        <f>VLOOKUP($B379,'エントリー表（フィジーク）'!$B:$E,2)</f>
        <v>#N/A</v>
      </c>
      <c r="O379" t="e">
        <f>VLOOKUP($B379,'エントリー表（フィジーク）'!$B:$E,3)</f>
        <v>#N/A</v>
      </c>
      <c r="P379" t="e">
        <f>VLOOKUP($B379,'エントリー表（フィジーク）'!$B$3:$C$61,4)</f>
        <v>#N/A</v>
      </c>
      <c r="Q379">
        <f>VLOOKUP(M379,団体得点データ!B$3:C$42,2)</f>
        <v>10</v>
      </c>
    </row>
    <row r="380" spans="10:17" x14ac:dyDescent="0.55000000000000004">
      <c r="J380" s="1">
        <f t="shared" si="21"/>
        <v>0</v>
      </c>
      <c r="K380">
        <f t="shared" si="22"/>
        <v>0</v>
      </c>
      <c r="L380">
        <f t="shared" si="23"/>
        <v>10000</v>
      </c>
      <c r="M380">
        <f t="shared" si="24"/>
        <v>11</v>
      </c>
      <c r="N380" t="e">
        <f>VLOOKUP($B380,'エントリー表（フィジーク）'!$B:$E,2)</f>
        <v>#N/A</v>
      </c>
      <c r="O380" t="e">
        <f>VLOOKUP($B380,'エントリー表（フィジーク）'!$B:$E,3)</f>
        <v>#N/A</v>
      </c>
      <c r="P380" t="e">
        <f>VLOOKUP($B380,'エントリー表（フィジーク）'!$B$3:$C$61,4)</f>
        <v>#N/A</v>
      </c>
      <c r="Q380">
        <f>VLOOKUP(M380,団体得点データ!B$3:C$42,2)</f>
        <v>10</v>
      </c>
    </row>
    <row r="381" spans="10:17" x14ac:dyDescent="0.55000000000000004">
      <c r="J381" s="1">
        <f t="shared" si="21"/>
        <v>0</v>
      </c>
      <c r="K381">
        <f t="shared" si="22"/>
        <v>0</v>
      </c>
      <c r="L381">
        <f t="shared" si="23"/>
        <v>10000</v>
      </c>
      <c r="M381">
        <f t="shared" si="24"/>
        <v>11</v>
      </c>
      <c r="N381" t="e">
        <f>VLOOKUP($B381,'エントリー表（フィジーク）'!$B:$E,2)</f>
        <v>#N/A</v>
      </c>
      <c r="O381" t="e">
        <f>VLOOKUP($B381,'エントリー表（フィジーク）'!$B:$E,3)</f>
        <v>#N/A</v>
      </c>
      <c r="P381" t="e">
        <f>VLOOKUP($B381,'エントリー表（フィジーク）'!$B$3:$C$61,4)</f>
        <v>#N/A</v>
      </c>
      <c r="Q381">
        <f>VLOOKUP(M381,団体得点データ!B$3:C$42,2)</f>
        <v>10</v>
      </c>
    </row>
    <row r="382" spans="10:17" x14ac:dyDescent="0.55000000000000004">
      <c r="J382" s="1">
        <f t="shared" si="21"/>
        <v>0</v>
      </c>
      <c r="K382">
        <f t="shared" si="22"/>
        <v>0</v>
      </c>
      <c r="L382">
        <f t="shared" si="23"/>
        <v>10000</v>
      </c>
      <c r="M382">
        <f t="shared" si="24"/>
        <v>11</v>
      </c>
      <c r="N382" t="e">
        <f>VLOOKUP($B382,'エントリー表（フィジーク）'!$B:$E,2)</f>
        <v>#N/A</v>
      </c>
      <c r="O382" t="e">
        <f>VLOOKUP($B382,'エントリー表（フィジーク）'!$B:$E,3)</f>
        <v>#N/A</v>
      </c>
      <c r="P382" t="e">
        <f>VLOOKUP($B382,'エントリー表（フィジーク）'!$B$3:$C$61,4)</f>
        <v>#N/A</v>
      </c>
      <c r="Q382">
        <f>VLOOKUP(M382,団体得点データ!B$3:C$42,2)</f>
        <v>10</v>
      </c>
    </row>
    <row r="383" spans="10:17" x14ac:dyDescent="0.55000000000000004">
      <c r="J383" s="1">
        <f t="shared" si="21"/>
        <v>0</v>
      </c>
      <c r="K383">
        <f t="shared" si="22"/>
        <v>0</v>
      </c>
      <c r="L383">
        <f t="shared" si="23"/>
        <v>10000</v>
      </c>
      <c r="M383">
        <f t="shared" si="24"/>
        <v>11</v>
      </c>
      <c r="N383" t="e">
        <f>VLOOKUP($B383,'エントリー表（フィジーク）'!$B:$E,2)</f>
        <v>#N/A</v>
      </c>
      <c r="O383" t="e">
        <f>VLOOKUP($B383,'エントリー表（フィジーク）'!$B:$E,3)</f>
        <v>#N/A</v>
      </c>
      <c r="P383" t="e">
        <f>VLOOKUP($B383,'エントリー表（フィジーク）'!$B$3:$C$61,4)</f>
        <v>#N/A</v>
      </c>
      <c r="Q383">
        <f>VLOOKUP(M383,団体得点データ!B$3:C$42,2)</f>
        <v>10</v>
      </c>
    </row>
    <row r="384" spans="10:17" x14ac:dyDescent="0.55000000000000004">
      <c r="J384" s="1">
        <f t="shared" si="21"/>
        <v>0</v>
      </c>
      <c r="K384">
        <f t="shared" si="22"/>
        <v>0</v>
      </c>
      <c r="L384">
        <f t="shared" si="23"/>
        <v>10000</v>
      </c>
      <c r="M384">
        <f t="shared" si="24"/>
        <v>11</v>
      </c>
      <c r="N384" t="e">
        <f>VLOOKUP($B384,'エントリー表（フィジーク）'!$B:$E,2)</f>
        <v>#N/A</v>
      </c>
      <c r="O384" t="e">
        <f>VLOOKUP($B384,'エントリー表（フィジーク）'!$B:$E,3)</f>
        <v>#N/A</v>
      </c>
      <c r="P384" t="e">
        <f>VLOOKUP($B384,'エントリー表（フィジーク）'!$B$3:$C$61,4)</f>
        <v>#N/A</v>
      </c>
      <c r="Q384">
        <f>VLOOKUP(M384,団体得点データ!B$3:C$42,2)</f>
        <v>10</v>
      </c>
    </row>
    <row r="385" spans="10:17" x14ac:dyDescent="0.55000000000000004">
      <c r="J385" s="1">
        <f t="shared" si="21"/>
        <v>0</v>
      </c>
      <c r="K385">
        <f t="shared" si="22"/>
        <v>0</v>
      </c>
      <c r="L385">
        <f t="shared" si="23"/>
        <v>10000</v>
      </c>
      <c r="M385">
        <f t="shared" si="24"/>
        <v>11</v>
      </c>
      <c r="N385" t="e">
        <f>VLOOKUP($B385,'エントリー表（フィジーク）'!$B:$E,2)</f>
        <v>#N/A</v>
      </c>
      <c r="O385" t="e">
        <f>VLOOKUP($B385,'エントリー表（フィジーク）'!$B:$E,3)</f>
        <v>#N/A</v>
      </c>
      <c r="P385" t="e">
        <f>VLOOKUP($B385,'エントリー表（フィジーク）'!$B$3:$C$61,4)</f>
        <v>#N/A</v>
      </c>
      <c r="Q385">
        <f>VLOOKUP(M385,団体得点データ!B$3:C$42,2)</f>
        <v>10</v>
      </c>
    </row>
    <row r="386" spans="10:17" x14ac:dyDescent="0.55000000000000004">
      <c r="J386" s="1">
        <f t="shared" si="21"/>
        <v>0</v>
      </c>
      <c r="K386">
        <f t="shared" si="22"/>
        <v>0</v>
      </c>
      <c r="L386">
        <f t="shared" si="23"/>
        <v>10000</v>
      </c>
      <c r="M386">
        <f t="shared" si="24"/>
        <v>11</v>
      </c>
      <c r="N386" t="e">
        <f>VLOOKUP($B386,'エントリー表（フィジーク）'!$B:$E,2)</f>
        <v>#N/A</v>
      </c>
      <c r="O386" t="e">
        <f>VLOOKUP($B386,'エントリー表（フィジーク）'!$B:$E,3)</f>
        <v>#N/A</v>
      </c>
      <c r="P386" t="e">
        <f>VLOOKUP($B386,'エントリー表（フィジーク）'!$B$3:$C$61,4)</f>
        <v>#N/A</v>
      </c>
      <c r="Q386">
        <f>VLOOKUP(M386,団体得点データ!B$3:C$42,2)</f>
        <v>10</v>
      </c>
    </row>
    <row r="387" spans="10:17" x14ac:dyDescent="0.55000000000000004">
      <c r="J387" s="1">
        <f t="shared" si="21"/>
        <v>0</v>
      </c>
      <c r="K387">
        <f t="shared" si="22"/>
        <v>0</v>
      </c>
      <c r="L387">
        <f t="shared" si="23"/>
        <v>10000</v>
      </c>
      <c r="M387">
        <f t="shared" si="24"/>
        <v>11</v>
      </c>
      <c r="N387" t="e">
        <f>VLOOKUP($B387,'エントリー表（フィジーク）'!$B:$E,2)</f>
        <v>#N/A</v>
      </c>
      <c r="O387" t="e">
        <f>VLOOKUP($B387,'エントリー表（フィジーク）'!$B:$E,3)</f>
        <v>#N/A</v>
      </c>
      <c r="P387" t="e">
        <f>VLOOKUP($B387,'エントリー表（フィジーク）'!$B$3:$C$61,4)</f>
        <v>#N/A</v>
      </c>
      <c r="Q387">
        <f>VLOOKUP(M387,団体得点データ!B$3:C$42,2)</f>
        <v>10</v>
      </c>
    </row>
    <row r="388" spans="10:17" x14ac:dyDescent="0.55000000000000004">
      <c r="J388" s="1">
        <f t="shared" si="21"/>
        <v>0</v>
      </c>
      <c r="K388">
        <f t="shared" si="22"/>
        <v>0</v>
      </c>
      <c r="L388">
        <f t="shared" si="23"/>
        <v>10000</v>
      </c>
      <c r="M388">
        <f t="shared" si="24"/>
        <v>11</v>
      </c>
      <c r="N388" t="e">
        <f>VLOOKUP($B388,'エントリー表（フィジーク）'!$B:$E,2)</f>
        <v>#N/A</v>
      </c>
      <c r="O388" t="e">
        <f>VLOOKUP($B388,'エントリー表（フィジーク）'!$B:$E,3)</f>
        <v>#N/A</v>
      </c>
      <c r="P388" t="e">
        <f>VLOOKUP($B388,'エントリー表（フィジーク）'!$B$3:$C$61,4)</f>
        <v>#N/A</v>
      </c>
      <c r="Q388">
        <f>VLOOKUP(M388,団体得点データ!B$3:C$42,2)</f>
        <v>10</v>
      </c>
    </row>
    <row r="389" spans="10:17" x14ac:dyDescent="0.55000000000000004">
      <c r="J389" s="1">
        <f t="shared" ref="J389:J452" si="25">SUM(C389:I389)-MIN(C389:I389)-MAX(C389:I389)</f>
        <v>0</v>
      </c>
      <c r="K389">
        <f t="shared" ref="K389:K452" si="26">SUM(C389:I389)</f>
        <v>0</v>
      </c>
      <c r="L389">
        <f t="shared" ref="L389:L452" si="27">IF(K389=0, 10000, J389+K389/1000)</f>
        <v>10000</v>
      </c>
      <c r="M389">
        <f t="shared" ref="M389:M452" si="28">_xlfn.RANK.EQ(L389, L$5:L$476, 1)</f>
        <v>11</v>
      </c>
      <c r="N389" t="e">
        <f>VLOOKUP($B389,'エントリー表（フィジーク）'!$B:$E,2)</f>
        <v>#N/A</v>
      </c>
      <c r="O389" t="e">
        <f>VLOOKUP($B389,'エントリー表（フィジーク）'!$B:$E,3)</f>
        <v>#N/A</v>
      </c>
      <c r="P389" t="e">
        <f>VLOOKUP($B389,'エントリー表（フィジーク）'!$B$3:$C$61,4)</f>
        <v>#N/A</v>
      </c>
      <c r="Q389">
        <f>VLOOKUP(M389,団体得点データ!B$3:C$42,2)</f>
        <v>10</v>
      </c>
    </row>
    <row r="390" spans="10:17" x14ac:dyDescent="0.55000000000000004">
      <c r="J390" s="1">
        <f t="shared" si="25"/>
        <v>0</v>
      </c>
      <c r="K390">
        <f t="shared" si="26"/>
        <v>0</v>
      </c>
      <c r="L390">
        <f t="shared" si="27"/>
        <v>10000</v>
      </c>
      <c r="M390">
        <f t="shared" si="28"/>
        <v>11</v>
      </c>
      <c r="N390" t="e">
        <f>VLOOKUP($B390,'エントリー表（フィジーク）'!$B:$E,2)</f>
        <v>#N/A</v>
      </c>
      <c r="O390" t="e">
        <f>VLOOKUP($B390,'エントリー表（フィジーク）'!$B:$E,3)</f>
        <v>#N/A</v>
      </c>
      <c r="P390" t="e">
        <f>VLOOKUP($B390,'エントリー表（フィジーク）'!$B$3:$C$61,4)</f>
        <v>#N/A</v>
      </c>
      <c r="Q390">
        <f>VLOOKUP(M390,団体得点データ!B$3:C$42,2)</f>
        <v>10</v>
      </c>
    </row>
    <row r="391" spans="10:17" x14ac:dyDescent="0.55000000000000004">
      <c r="J391" s="1">
        <f t="shared" si="25"/>
        <v>0</v>
      </c>
      <c r="K391">
        <f t="shared" si="26"/>
        <v>0</v>
      </c>
      <c r="L391">
        <f t="shared" si="27"/>
        <v>10000</v>
      </c>
      <c r="M391">
        <f t="shared" si="28"/>
        <v>11</v>
      </c>
      <c r="N391" t="e">
        <f>VLOOKUP($B391,'エントリー表（フィジーク）'!$B:$E,2)</f>
        <v>#N/A</v>
      </c>
      <c r="O391" t="e">
        <f>VLOOKUP($B391,'エントリー表（フィジーク）'!$B:$E,3)</f>
        <v>#N/A</v>
      </c>
      <c r="P391" t="e">
        <f>VLOOKUP($B391,'エントリー表（フィジーク）'!$B$3:$C$61,4)</f>
        <v>#N/A</v>
      </c>
      <c r="Q391">
        <f>VLOOKUP(M391,団体得点データ!B$3:C$42,2)</f>
        <v>10</v>
      </c>
    </row>
    <row r="392" spans="10:17" x14ac:dyDescent="0.55000000000000004">
      <c r="J392" s="1">
        <f t="shared" si="25"/>
        <v>0</v>
      </c>
      <c r="K392">
        <f t="shared" si="26"/>
        <v>0</v>
      </c>
      <c r="L392">
        <f t="shared" si="27"/>
        <v>10000</v>
      </c>
      <c r="M392">
        <f t="shared" si="28"/>
        <v>11</v>
      </c>
      <c r="N392" t="e">
        <f>VLOOKUP($B392,'エントリー表（フィジーク）'!$B:$E,2)</f>
        <v>#N/A</v>
      </c>
      <c r="O392" t="e">
        <f>VLOOKUP($B392,'エントリー表（フィジーク）'!$B:$E,3)</f>
        <v>#N/A</v>
      </c>
      <c r="P392" t="e">
        <f>VLOOKUP($B392,'エントリー表（フィジーク）'!$B$3:$C$61,4)</f>
        <v>#N/A</v>
      </c>
      <c r="Q392">
        <f>VLOOKUP(M392,団体得点データ!B$3:C$42,2)</f>
        <v>10</v>
      </c>
    </row>
    <row r="393" spans="10:17" x14ac:dyDescent="0.55000000000000004">
      <c r="J393" s="1">
        <f t="shared" si="25"/>
        <v>0</v>
      </c>
      <c r="K393">
        <f t="shared" si="26"/>
        <v>0</v>
      </c>
      <c r="L393">
        <f t="shared" si="27"/>
        <v>10000</v>
      </c>
      <c r="M393">
        <f t="shared" si="28"/>
        <v>11</v>
      </c>
      <c r="N393" t="e">
        <f>VLOOKUP($B393,'エントリー表（フィジーク）'!$B:$E,2)</f>
        <v>#N/A</v>
      </c>
      <c r="O393" t="e">
        <f>VLOOKUP($B393,'エントリー表（フィジーク）'!$B:$E,3)</f>
        <v>#N/A</v>
      </c>
      <c r="P393" t="e">
        <f>VLOOKUP($B393,'エントリー表（フィジーク）'!$B$3:$C$61,4)</f>
        <v>#N/A</v>
      </c>
      <c r="Q393">
        <f>VLOOKUP(M393,団体得点データ!B$3:C$42,2)</f>
        <v>10</v>
      </c>
    </row>
    <row r="394" spans="10:17" x14ac:dyDescent="0.55000000000000004">
      <c r="J394" s="1">
        <f t="shared" si="25"/>
        <v>0</v>
      </c>
      <c r="K394">
        <f t="shared" si="26"/>
        <v>0</v>
      </c>
      <c r="L394">
        <f t="shared" si="27"/>
        <v>10000</v>
      </c>
      <c r="M394">
        <f t="shared" si="28"/>
        <v>11</v>
      </c>
      <c r="N394" t="e">
        <f>VLOOKUP($B394,'エントリー表（フィジーク）'!$B:$E,2)</f>
        <v>#N/A</v>
      </c>
      <c r="O394" t="e">
        <f>VLOOKUP($B394,'エントリー表（フィジーク）'!$B:$E,3)</f>
        <v>#N/A</v>
      </c>
      <c r="P394" t="e">
        <f>VLOOKUP($B394,'エントリー表（フィジーク）'!$B$3:$C$61,4)</f>
        <v>#N/A</v>
      </c>
      <c r="Q394">
        <f>VLOOKUP(M394,団体得点データ!B$3:C$42,2)</f>
        <v>10</v>
      </c>
    </row>
    <row r="395" spans="10:17" x14ac:dyDescent="0.55000000000000004">
      <c r="J395" s="1">
        <f t="shared" si="25"/>
        <v>0</v>
      </c>
      <c r="K395">
        <f t="shared" si="26"/>
        <v>0</v>
      </c>
      <c r="L395">
        <f t="shared" si="27"/>
        <v>10000</v>
      </c>
      <c r="M395">
        <f t="shared" si="28"/>
        <v>11</v>
      </c>
      <c r="N395" t="e">
        <f>VLOOKUP($B395,'エントリー表（フィジーク）'!$B:$E,2)</f>
        <v>#N/A</v>
      </c>
      <c r="O395" t="e">
        <f>VLOOKUP($B395,'エントリー表（フィジーク）'!$B:$E,3)</f>
        <v>#N/A</v>
      </c>
      <c r="P395" t="e">
        <f>VLOOKUP($B395,'エントリー表（フィジーク）'!$B$3:$C$61,4)</f>
        <v>#N/A</v>
      </c>
      <c r="Q395">
        <f>VLOOKUP(M395,団体得点データ!B$3:C$42,2)</f>
        <v>10</v>
      </c>
    </row>
    <row r="396" spans="10:17" x14ac:dyDescent="0.55000000000000004">
      <c r="J396" s="1">
        <f t="shared" si="25"/>
        <v>0</v>
      </c>
      <c r="K396">
        <f t="shared" si="26"/>
        <v>0</v>
      </c>
      <c r="L396">
        <f t="shared" si="27"/>
        <v>10000</v>
      </c>
      <c r="M396">
        <f t="shared" si="28"/>
        <v>11</v>
      </c>
      <c r="N396" t="e">
        <f>VLOOKUP($B396,'エントリー表（フィジーク）'!$B:$E,2)</f>
        <v>#N/A</v>
      </c>
      <c r="O396" t="e">
        <f>VLOOKUP($B396,'エントリー表（フィジーク）'!$B:$E,3)</f>
        <v>#N/A</v>
      </c>
      <c r="P396" t="e">
        <f>VLOOKUP($B396,'エントリー表（フィジーク）'!$B$3:$C$61,4)</f>
        <v>#N/A</v>
      </c>
      <c r="Q396">
        <f>VLOOKUP(M396,団体得点データ!B$3:C$42,2)</f>
        <v>10</v>
      </c>
    </row>
    <row r="397" spans="10:17" x14ac:dyDescent="0.55000000000000004">
      <c r="J397" s="1">
        <f t="shared" si="25"/>
        <v>0</v>
      </c>
      <c r="K397">
        <f t="shared" si="26"/>
        <v>0</v>
      </c>
      <c r="L397">
        <f t="shared" si="27"/>
        <v>10000</v>
      </c>
      <c r="M397">
        <f t="shared" si="28"/>
        <v>11</v>
      </c>
      <c r="N397" t="e">
        <f>VLOOKUP($B397,'エントリー表（フィジーク）'!$B:$E,2)</f>
        <v>#N/A</v>
      </c>
      <c r="O397" t="e">
        <f>VLOOKUP($B397,'エントリー表（フィジーク）'!$B:$E,3)</f>
        <v>#N/A</v>
      </c>
      <c r="P397" t="e">
        <f>VLOOKUP($B397,'エントリー表（フィジーク）'!$B$3:$C$61,4)</f>
        <v>#N/A</v>
      </c>
      <c r="Q397">
        <f>VLOOKUP(M397,団体得点データ!B$3:C$42,2)</f>
        <v>10</v>
      </c>
    </row>
    <row r="398" spans="10:17" x14ac:dyDescent="0.55000000000000004">
      <c r="J398" s="1">
        <f t="shared" si="25"/>
        <v>0</v>
      </c>
      <c r="K398">
        <f t="shared" si="26"/>
        <v>0</v>
      </c>
      <c r="L398">
        <f t="shared" si="27"/>
        <v>10000</v>
      </c>
      <c r="M398">
        <f t="shared" si="28"/>
        <v>11</v>
      </c>
      <c r="N398" t="e">
        <f>VLOOKUP($B398,'エントリー表（フィジーク）'!$B:$E,2)</f>
        <v>#N/A</v>
      </c>
      <c r="O398" t="e">
        <f>VLOOKUP($B398,'エントリー表（フィジーク）'!$B:$E,3)</f>
        <v>#N/A</v>
      </c>
      <c r="P398" t="e">
        <f>VLOOKUP($B398,'エントリー表（フィジーク）'!$B$3:$C$61,4)</f>
        <v>#N/A</v>
      </c>
      <c r="Q398">
        <f>VLOOKUP(M398,団体得点データ!B$3:C$42,2)</f>
        <v>10</v>
      </c>
    </row>
    <row r="399" spans="10:17" x14ac:dyDescent="0.55000000000000004">
      <c r="J399" s="1">
        <f t="shared" si="25"/>
        <v>0</v>
      </c>
      <c r="K399">
        <f t="shared" si="26"/>
        <v>0</v>
      </c>
      <c r="L399">
        <f t="shared" si="27"/>
        <v>10000</v>
      </c>
      <c r="M399">
        <f t="shared" si="28"/>
        <v>11</v>
      </c>
      <c r="N399" t="e">
        <f>VLOOKUP($B399,'エントリー表（フィジーク）'!$B:$E,2)</f>
        <v>#N/A</v>
      </c>
      <c r="O399" t="e">
        <f>VLOOKUP($B399,'エントリー表（フィジーク）'!$B:$E,3)</f>
        <v>#N/A</v>
      </c>
      <c r="P399" t="e">
        <f>VLOOKUP($B399,'エントリー表（フィジーク）'!$B$3:$C$61,4)</f>
        <v>#N/A</v>
      </c>
      <c r="Q399">
        <f>VLOOKUP(M399,団体得点データ!B$3:C$42,2)</f>
        <v>10</v>
      </c>
    </row>
    <row r="400" spans="10:17" x14ac:dyDescent="0.55000000000000004">
      <c r="J400" s="1">
        <f t="shared" si="25"/>
        <v>0</v>
      </c>
      <c r="K400">
        <f t="shared" si="26"/>
        <v>0</v>
      </c>
      <c r="L400">
        <f t="shared" si="27"/>
        <v>10000</v>
      </c>
      <c r="M400">
        <f t="shared" si="28"/>
        <v>11</v>
      </c>
      <c r="N400" t="e">
        <f>VLOOKUP($B400,'エントリー表（フィジーク）'!$B:$E,2)</f>
        <v>#N/A</v>
      </c>
      <c r="O400" t="e">
        <f>VLOOKUP($B400,'エントリー表（フィジーク）'!$B:$E,3)</f>
        <v>#N/A</v>
      </c>
      <c r="P400" t="e">
        <f>VLOOKUP($B400,'エントリー表（フィジーク）'!$B$3:$C$61,4)</f>
        <v>#N/A</v>
      </c>
      <c r="Q400">
        <f>VLOOKUP(M400,団体得点データ!B$3:C$42,2)</f>
        <v>10</v>
      </c>
    </row>
    <row r="401" spans="10:17" x14ac:dyDescent="0.55000000000000004">
      <c r="J401" s="1">
        <f t="shared" si="25"/>
        <v>0</v>
      </c>
      <c r="K401">
        <f t="shared" si="26"/>
        <v>0</v>
      </c>
      <c r="L401">
        <f t="shared" si="27"/>
        <v>10000</v>
      </c>
      <c r="M401">
        <f t="shared" si="28"/>
        <v>11</v>
      </c>
      <c r="N401" t="e">
        <f>VLOOKUP($B401,'エントリー表（フィジーク）'!$B:$E,2)</f>
        <v>#N/A</v>
      </c>
      <c r="O401" t="e">
        <f>VLOOKUP($B401,'エントリー表（フィジーク）'!$B:$E,3)</f>
        <v>#N/A</v>
      </c>
      <c r="P401" t="e">
        <f>VLOOKUP($B401,'エントリー表（フィジーク）'!$B$3:$C$61,4)</f>
        <v>#N/A</v>
      </c>
      <c r="Q401">
        <f>VLOOKUP(M401,団体得点データ!B$3:C$42,2)</f>
        <v>10</v>
      </c>
    </row>
    <row r="402" spans="10:17" x14ac:dyDescent="0.55000000000000004">
      <c r="J402" s="1">
        <f t="shared" si="25"/>
        <v>0</v>
      </c>
      <c r="K402">
        <f t="shared" si="26"/>
        <v>0</v>
      </c>
      <c r="L402">
        <f t="shared" si="27"/>
        <v>10000</v>
      </c>
      <c r="M402">
        <f t="shared" si="28"/>
        <v>11</v>
      </c>
      <c r="N402" t="e">
        <f>VLOOKUP($B402,'エントリー表（フィジーク）'!$B:$E,2)</f>
        <v>#N/A</v>
      </c>
      <c r="O402" t="e">
        <f>VLOOKUP($B402,'エントリー表（フィジーク）'!$B:$E,3)</f>
        <v>#N/A</v>
      </c>
      <c r="P402" t="e">
        <f>VLOOKUP($B402,'エントリー表（フィジーク）'!$B$3:$C$61,4)</f>
        <v>#N/A</v>
      </c>
      <c r="Q402">
        <f>VLOOKUP(M402,団体得点データ!B$3:C$42,2)</f>
        <v>10</v>
      </c>
    </row>
    <row r="403" spans="10:17" x14ac:dyDescent="0.55000000000000004">
      <c r="J403" s="1">
        <f t="shared" si="25"/>
        <v>0</v>
      </c>
      <c r="K403">
        <f t="shared" si="26"/>
        <v>0</v>
      </c>
      <c r="L403">
        <f t="shared" si="27"/>
        <v>10000</v>
      </c>
      <c r="M403">
        <f t="shared" si="28"/>
        <v>11</v>
      </c>
      <c r="N403" t="e">
        <f>VLOOKUP($B403,'エントリー表（フィジーク）'!$B:$E,2)</f>
        <v>#N/A</v>
      </c>
      <c r="O403" t="e">
        <f>VLOOKUP($B403,'エントリー表（フィジーク）'!$B:$E,3)</f>
        <v>#N/A</v>
      </c>
      <c r="P403" t="e">
        <f>VLOOKUP($B403,'エントリー表（フィジーク）'!$B$3:$C$61,4)</f>
        <v>#N/A</v>
      </c>
      <c r="Q403">
        <f>VLOOKUP(M403,団体得点データ!B$3:C$42,2)</f>
        <v>10</v>
      </c>
    </row>
    <row r="404" spans="10:17" x14ac:dyDescent="0.55000000000000004">
      <c r="J404" s="1">
        <f t="shared" si="25"/>
        <v>0</v>
      </c>
      <c r="K404">
        <f t="shared" si="26"/>
        <v>0</v>
      </c>
      <c r="L404">
        <f t="shared" si="27"/>
        <v>10000</v>
      </c>
      <c r="M404">
        <f t="shared" si="28"/>
        <v>11</v>
      </c>
      <c r="N404" t="e">
        <f>VLOOKUP($B404,'エントリー表（フィジーク）'!$B:$E,2)</f>
        <v>#N/A</v>
      </c>
      <c r="O404" t="e">
        <f>VLOOKUP($B404,'エントリー表（フィジーク）'!$B:$E,3)</f>
        <v>#N/A</v>
      </c>
      <c r="P404" t="e">
        <f>VLOOKUP($B404,'エントリー表（フィジーク）'!$B$3:$C$61,4)</f>
        <v>#N/A</v>
      </c>
      <c r="Q404">
        <f>VLOOKUP(M404,団体得点データ!B$3:C$42,2)</f>
        <v>10</v>
      </c>
    </row>
    <row r="405" spans="10:17" x14ac:dyDescent="0.55000000000000004">
      <c r="J405" s="1">
        <f t="shared" si="25"/>
        <v>0</v>
      </c>
      <c r="K405">
        <f t="shared" si="26"/>
        <v>0</v>
      </c>
      <c r="L405">
        <f t="shared" si="27"/>
        <v>10000</v>
      </c>
      <c r="M405">
        <f t="shared" si="28"/>
        <v>11</v>
      </c>
      <c r="N405" t="e">
        <f>VLOOKUP($B405,'エントリー表（フィジーク）'!$B:$E,2)</f>
        <v>#N/A</v>
      </c>
      <c r="O405" t="e">
        <f>VLOOKUP($B405,'エントリー表（フィジーク）'!$B:$E,3)</f>
        <v>#N/A</v>
      </c>
      <c r="P405" t="e">
        <f>VLOOKUP($B405,'エントリー表（フィジーク）'!$B$3:$C$61,4)</f>
        <v>#N/A</v>
      </c>
      <c r="Q405">
        <f>VLOOKUP(M405,団体得点データ!B$3:C$42,2)</f>
        <v>10</v>
      </c>
    </row>
    <row r="406" spans="10:17" x14ac:dyDescent="0.55000000000000004">
      <c r="J406" s="1">
        <f t="shared" si="25"/>
        <v>0</v>
      </c>
      <c r="K406">
        <f t="shared" si="26"/>
        <v>0</v>
      </c>
      <c r="L406">
        <f t="shared" si="27"/>
        <v>10000</v>
      </c>
      <c r="M406">
        <f t="shared" si="28"/>
        <v>11</v>
      </c>
      <c r="N406" t="e">
        <f>VLOOKUP($B406,'エントリー表（フィジーク）'!$B:$E,2)</f>
        <v>#N/A</v>
      </c>
      <c r="O406" t="e">
        <f>VLOOKUP($B406,'エントリー表（フィジーク）'!$B:$E,3)</f>
        <v>#N/A</v>
      </c>
      <c r="P406" t="e">
        <f>VLOOKUP($B406,'エントリー表（フィジーク）'!$B$3:$C$61,4)</f>
        <v>#N/A</v>
      </c>
      <c r="Q406">
        <f>VLOOKUP(M406,団体得点データ!B$3:C$42,2)</f>
        <v>10</v>
      </c>
    </row>
    <row r="407" spans="10:17" x14ac:dyDescent="0.55000000000000004">
      <c r="J407" s="1">
        <f t="shared" si="25"/>
        <v>0</v>
      </c>
      <c r="K407">
        <f t="shared" si="26"/>
        <v>0</v>
      </c>
      <c r="L407">
        <f t="shared" si="27"/>
        <v>10000</v>
      </c>
      <c r="M407">
        <f t="shared" si="28"/>
        <v>11</v>
      </c>
      <c r="N407" t="e">
        <f>VLOOKUP($B407,'エントリー表（フィジーク）'!$B:$E,2)</f>
        <v>#N/A</v>
      </c>
      <c r="O407" t="e">
        <f>VLOOKUP($B407,'エントリー表（フィジーク）'!$B:$E,3)</f>
        <v>#N/A</v>
      </c>
      <c r="P407" t="e">
        <f>VLOOKUP($B407,'エントリー表（フィジーク）'!$B$3:$C$61,4)</f>
        <v>#N/A</v>
      </c>
      <c r="Q407">
        <f>VLOOKUP(M407,団体得点データ!B$3:C$42,2)</f>
        <v>10</v>
      </c>
    </row>
    <row r="408" spans="10:17" x14ac:dyDescent="0.55000000000000004">
      <c r="J408" s="1">
        <f t="shared" si="25"/>
        <v>0</v>
      </c>
      <c r="K408">
        <f t="shared" si="26"/>
        <v>0</v>
      </c>
      <c r="L408">
        <f t="shared" si="27"/>
        <v>10000</v>
      </c>
      <c r="M408">
        <f t="shared" si="28"/>
        <v>11</v>
      </c>
      <c r="N408" t="e">
        <f>VLOOKUP($B408,'エントリー表（フィジーク）'!$B:$E,2)</f>
        <v>#N/A</v>
      </c>
      <c r="O408" t="e">
        <f>VLOOKUP($B408,'エントリー表（フィジーク）'!$B:$E,3)</f>
        <v>#N/A</v>
      </c>
      <c r="P408" t="e">
        <f>VLOOKUP($B408,'エントリー表（フィジーク）'!$B$3:$C$61,4)</f>
        <v>#N/A</v>
      </c>
      <c r="Q408">
        <f>VLOOKUP(M408,団体得点データ!B$3:C$42,2)</f>
        <v>10</v>
      </c>
    </row>
    <row r="409" spans="10:17" x14ac:dyDescent="0.55000000000000004">
      <c r="J409" s="1">
        <f t="shared" si="25"/>
        <v>0</v>
      </c>
      <c r="K409">
        <f t="shared" si="26"/>
        <v>0</v>
      </c>
      <c r="L409">
        <f t="shared" si="27"/>
        <v>10000</v>
      </c>
      <c r="M409">
        <f t="shared" si="28"/>
        <v>11</v>
      </c>
      <c r="N409" t="e">
        <f>VLOOKUP($B409,'エントリー表（フィジーク）'!$B:$E,2)</f>
        <v>#N/A</v>
      </c>
      <c r="O409" t="e">
        <f>VLOOKUP($B409,'エントリー表（フィジーク）'!$B:$E,3)</f>
        <v>#N/A</v>
      </c>
      <c r="P409" t="e">
        <f>VLOOKUP($B409,'エントリー表（フィジーク）'!$B$3:$C$61,4)</f>
        <v>#N/A</v>
      </c>
      <c r="Q409">
        <f>VLOOKUP(M409,団体得点データ!B$3:C$42,2)</f>
        <v>10</v>
      </c>
    </row>
    <row r="410" spans="10:17" x14ac:dyDescent="0.55000000000000004">
      <c r="J410" s="1">
        <f t="shared" si="25"/>
        <v>0</v>
      </c>
      <c r="K410">
        <f t="shared" si="26"/>
        <v>0</v>
      </c>
      <c r="L410">
        <f t="shared" si="27"/>
        <v>10000</v>
      </c>
      <c r="M410">
        <f t="shared" si="28"/>
        <v>11</v>
      </c>
      <c r="N410" t="e">
        <f>VLOOKUP($B410,'エントリー表（フィジーク）'!$B:$E,2)</f>
        <v>#N/A</v>
      </c>
      <c r="O410" t="e">
        <f>VLOOKUP($B410,'エントリー表（フィジーク）'!$B:$E,3)</f>
        <v>#N/A</v>
      </c>
      <c r="P410" t="e">
        <f>VLOOKUP($B410,'エントリー表（フィジーク）'!$B$3:$C$61,4)</f>
        <v>#N/A</v>
      </c>
      <c r="Q410">
        <f>VLOOKUP(M410,団体得点データ!B$3:C$42,2)</f>
        <v>10</v>
      </c>
    </row>
    <row r="411" spans="10:17" x14ac:dyDescent="0.55000000000000004">
      <c r="J411" s="1">
        <f t="shared" si="25"/>
        <v>0</v>
      </c>
      <c r="K411">
        <f t="shared" si="26"/>
        <v>0</v>
      </c>
      <c r="L411">
        <f t="shared" si="27"/>
        <v>10000</v>
      </c>
      <c r="M411">
        <f t="shared" si="28"/>
        <v>11</v>
      </c>
      <c r="N411" t="e">
        <f>VLOOKUP($B411,'エントリー表（フィジーク）'!$B:$E,2)</f>
        <v>#N/A</v>
      </c>
      <c r="O411" t="e">
        <f>VLOOKUP($B411,'エントリー表（フィジーク）'!$B:$E,3)</f>
        <v>#N/A</v>
      </c>
      <c r="P411" t="e">
        <f>VLOOKUP($B411,'エントリー表（フィジーク）'!$B$3:$C$61,4)</f>
        <v>#N/A</v>
      </c>
      <c r="Q411">
        <f>VLOOKUP(M411,団体得点データ!B$3:C$42,2)</f>
        <v>10</v>
      </c>
    </row>
    <row r="412" spans="10:17" x14ac:dyDescent="0.55000000000000004">
      <c r="J412" s="1">
        <f t="shared" si="25"/>
        <v>0</v>
      </c>
      <c r="K412">
        <f t="shared" si="26"/>
        <v>0</v>
      </c>
      <c r="L412">
        <f t="shared" si="27"/>
        <v>10000</v>
      </c>
      <c r="M412">
        <f t="shared" si="28"/>
        <v>11</v>
      </c>
      <c r="N412" t="e">
        <f>VLOOKUP($B412,'エントリー表（フィジーク）'!$B:$E,2)</f>
        <v>#N/A</v>
      </c>
      <c r="O412" t="e">
        <f>VLOOKUP($B412,'エントリー表（フィジーク）'!$B:$E,3)</f>
        <v>#N/A</v>
      </c>
      <c r="P412" t="e">
        <f>VLOOKUP($B412,'エントリー表（フィジーク）'!$B$3:$C$61,4)</f>
        <v>#N/A</v>
      </c>
      <c r="Q412">
        <f>VLOOKUP(M412,団体得点データ!B$3:C$42,2)</f>
        <v>10</v>
      </c>
    </row>
    <row r="413" spans="10:17" x14ac:dyDescent="0.55000000000000004">
      <c r="J413" s="1">
        <f t="shared" si="25"/>
        <v>0</v>
      </c>
      <c r="K413">
        <f t="shared" si="26"/>
        <v>0</v>
      </c>
      <c r="L413">
        <f t="shared" si="27"/>
        <v>10000</v>
      </c>
      <c r="M413">
        <f t="shared" si="28"/>
        <v>11</v>
      </c>
      <c r="N413" t="e">
        <f>VLOOKUP($B413,'エントリー表（フィジーク）'!$B:$E,2)</f>
        <v>#N/A</v>
      </c>
      <c r="O413" t="e">
        <f>VLOOKUP($B413,'エントリー表（フィジーク）'!$B:$E,3)</f>
        <v>#N/A</v>
      </c>
      <c r="P413" t="e">
        <f>VLOOKUP($B413,'エントリー表（フィジーク）'!$B$3:$C$61,4)</f>
        <v>#N/A</v>
      </c>
      <c r="Q413">
        <f>VLOOKUP(M413,団体得点データ!B$3:C$42,2)</f>
        <v>10</v>
      </c>
    </row>
    <row r="414" spans="10:17" x14ac:dyDescent="0.55000000000000004">
      <c r="J414" s="1">
        <f t="shared" si="25"/>
        <v>0</v>
      </c>
      <c r="K414">
        <f t="shared" si="26"/>
        <v>0</v>
      </c>
      <c r="L414">
        <f t="shared" si="27"/>
        <v>10000</v>
      </c>
      <c r="M414">
        <f t="shared" si="28"/>
        <v>11</v>
      </c>
      <c r="N414" t="e">
        <f>VLOOKUP($B414,'エントリー表（フィジーク）'!$B:$E,2)</f>
        <v>#N/A</v>
      </c>
      <c r="O414" t="e">
        <f>VLOOKUP($B414,'エントリー表（フィジーク）'!$B:$E,3)</f>
        <v>#N/A</v>
      </c>
      <c r="P414" t="e">
        <f>VLOOKUP($B414,'エントリー表（フィジーク）'!$B$3:$C$61,4)</f>
        <v>#N/A</v>
      </c>
      <c r="Q414">
        <f>VLOOKUP(M414,団体得点データ!B$3:C$42,2)</f>
        <v>10</v>
      </c>
    </row>
    <row r="415" spans="10:17" x14ac:dyDescent="0.55000000000000004">
      <c r="J415" s="1">
        <f t="shared" si="25"/>
        <v>0</v>
      </c>
      <c r="K415">
        <f t="shared" si="26"/>
        <v>0</v>
      </c>
      <c r="L415">
        <f t="shared" si="27"/>
        <v>10000</v>
      </c>
      <c r="M415">
        <f t="shared" si="28"/>
        <v>11</v>
      </c>
      <c r="N415" t="e">
        <f>VLOOKUP($B415,'エントリー表（フィジーク）'!$B:$E,2)</f>
        <v>#N/A</v>
      </c>
      <c r="O415" t="e">
        <f>VLOOKUP($B415,'エントリー表（フィジーク）'!$B:$E,3)</f>
        <v>#N/A</v>
      </c>
      <c r="P415" t="e">
        <f>VLOOKUP($B415,'エントリー表（フィジーク）'!$B$3:$C$61,4)</f>
        <v>#N/A</v>
      </c>
      <c r="Q415">
        <f>VLOOKUP(M415,団体得点データ!B$3:C$42,2)</f>
        <v>10</v>
      </c>
    </row>
    <row r="416" spans="10:17" x14ac:dyDescent="0.55000000000000004">
      <c r="J416" s="1">
        <f t="shared" si="25"/>
        <v>0</v>
      </c>
      <c r="K416">
        <f t="shared" si="26"/>
        <v>0</v>
      </c>
      <c r="L416">
        <f t="shared" si="27"/>
        <v>10000</v>
      </c>
      <c r="M416">
        <f t="shared" si="28"/>
        <v>11</v>
      </c>
      <c r="N416" t="e">
        <f>VLOOKUP($B416,'エントリー表（フィジーク）'!$B:$E,2)</f>
        <v>#N/A</v>
      </c>
      <c r="O416" t="e">
        <f>VLOOKUP($B416,'エントリー表（フィジーク）'!$B:$E,3)</f>
        <v>#N/A</v>
      </c>
      <c r="P416" t="e">
        <f>VLOOKUP($B416,'エントリー表（フィジーク）'!$B$3:$C$61,4)</f>
        <v>#N/A</v>
      </c>
      <c r="Q416">
        <f>VLOOKUP(M416,団体得点データ!B$3:C$42,2)</f>
        <v>10</v>
      </c>
    </row>
    <row r="417" spans="10:17" x14ac:dyDescent="0.55000000000000004">
      <c r="J417" s="1">
        <f t="shared" si="25"/>
        <v>0</v>
      </c>
      <c r="K417">
        <f t="shared" si="26"/>
        <v>0</v>
      </c>
      <c r="L417">
        <f t="shared" si="27"/>
        <v>10000</v>
      </c>
      <c r="M417">
        <f t="shared" si="28"/>
        <v>11</v>
      </c>
      <c r="N417" t="e">
        <f>VLOOKUP($B417,'エントリー表（フィジーク）'!$B:$E,2)</f>
        <v>#N/A</v>
      </c>
      <c r="O417" t="e">
        <f>VLOOKUP($B417,'エントリー表（フィジーク）'!$B:$E,3)</f>
        <v>#N/A</v>
      </c>
      <c r="P417" t="e">
        <f>VLOOKUP($B417,'エントリー表（フィジーク）'!$B$3:$C$61,4)</f>
        <v>#N/A</v>
      </c>
      <c r="Q417">
        <f>VLOOKUP(M417,団体得点データ!B$3:C$42,2)</f>
        <v>10</v>
      </c>
    </row>
    <row r="418" spans="10:17" x14ac:dyDescent="0.55000000000000004">
      <c r="J418" s="1">
        <f t="shared" si="25"/>
        <v>0</v>
      </c>
      <c r="K418">
        <f t="shared" si="26"/>
        <v>0</v>
      </c>
      <c r="L418">
        <f t="shared" si="27"/>
        <v>10000</v>
      </c>
      <c r="M418">
        <f t="shared" si="28"/>
        <v>11</v>
      </c>
      <c r="N418" t="e">
        <f>VLOOKUP($B418,'エントリー表（フィジーク）'!$B:$E,2)</f>
        <v>#N/A</v>
      </c>
      <c r="O418" t="e">
        <f>VLOOKUP($B418,'エントリー表（フィジーク）'!$B:$E,3)</f>
        <v>#N/A</v>
      </c>
      <c r="P418" t="e">
        <f>VLOOKUP($B418,'エントリー表（フィジーク）'!$B$3:$C$61,4)</f>
        <v>#N/A</v>
      </c>
      <c r="Q418">
        <f>VLOOKUP(M418,団体得点データ!B$3:C$42,2)</f>
        <v>10</v>
      </c>
    </row>
    <row r="419" spans="10:17" x14ac:dyDescent="0.55000000000000004">
      <c r="J419" s="1">
        <f t="shared" si="25"/>
        <v>0</v>
      </c>
      <c r="K419">
        <f t="shared" si="26"/>
        <v>0</v>
      </c>
      <c r="L419">
        <f t="shared" si="27"/>
        <v>10000</v>
      </c>
      <c r="M419">
        <f t="shared" si="28"/>
        <v>11</v>
      </c>
      <c r="N419" t="e">
        <f>VLOOKUP($B419,'エントリー表（フィジーク）'!$B:$E,2)</f>
        <v>#N/A</v>
      </c>
      <c r="O419" t="e">
        <f>VLOOKUP($B419,'エントリー表（フィジーク）'!$B:$E,3)</f>
        <v>#N/A</v>
      </c>
      <c r="P419" t="e">
        <f>VLOOKUP($B419,'エントリー表（フィジーク）'!$B$3:$C$61,4)</f>
        <v>#N/A</v>
      </c>
      <c r="Q419">
        <f>VLOOKUP(M419,団体得点データ!B$3:C$42,2)</f>
        <v>10</v>
      </c>
    </row>
    <row r="420" spans="10:17" x14ac:dyDescent="0.55000000000000004">
      <c r="J420" s="1">
        <f t="shared" si="25"/>
        <v>0</v>
      </c>
      <c r="K420">
        <f t="shared" si="26"/>
        <v>0</v>
      </c>
      <c r="L420">
        <f t="shared" si="27"/>
        <v>10000</v>
      </c>
      <c r="M420">
        <f t="shared" si="28"/>
        <v>11</v>
      </c>
      <c r="N420" t="e">
        <f>VLOOKUP($B420,'エントリー表（フィジーク）'!$B:$E,2)</f>
        <v>#N/A</v>
      </c>
      <c r="O420" t="e">
        <f>VLOOKUP($B420,'エントリー表（フィジーク）'!$B:$E,3)</f>
        <v>#N/A</v>
      </c>
      <c r="P420" t="e">
        <f>VLOOKUP($B420,'エントリー表（フィジーク）'!$B$3:$C$61,4)</f>
        <v>#N/A</v>
      </c>
      <c r="Q420">
        <f>VLOOKUP(M420,団体得点データ!B$3:C$42,2)</f>
        <v>10</v>
      </c>
    </row>
    <row r="421" spans="10:17" x14ac:dyDescent="0.55000000000000004">
      <c r="J421" s="1">
        <f t="shared" si="25"/>
        <v>0</v>
      </c>
      <c r="K421">
        <f t="shared" si="26"/>
        <v>0</v>
      </c>
      <c r="L421">
        <f t="shared" si="27"/>
        <v>10000</v>
      </c>
      <c r="M421">
        <f t="shared" si="28"/>
        <v>11</v>
      </c>
      <c r="N421" t="e">
        <f>VLOOKUP($B421,'エントリー表（フィジーク）'!$B:$E,2)</f>
        <v>#N/A</v>
      </c>
      <c r="O421" t="e">
        <f>VLOOKUP($B421,'エントリー表（フィジーク）'!$B:$E,3)</f>
        <v>#N/A</v>
      </c>
      <c r="P421" t="e">
        <f>VLOOKUP($B421,'エントリー表（フィジーク）'!$B$3:$C$61,4)</f>
        <v>#N/A</v>
      </c>
      <c r="Q421">
        <f>VLOOKUP(M421,団体得点データ!B$3:C$42,2)</f>
        <v>10</v>
      </c>
    </row>
    <row r="422" spans="10:17" x14ac:dyDescent="0.55000000000000004">
      <c r="J422" s="1">
        <f t="shared" si="25"/>
        <v>0</v>
      </c>
      <c r="K422">
        <f t="shared" si="26"/>
        <v>0</v>
      </c>
      <c r="L422">
        <f t="shared" si="27"/>
        <v>10000</v>
      </c>
      <c r="M422">
        <f t="shared" si="28"/>
        <v>11</v>
      </c>
      <c r="N422" t="e">
        <f>VLOOKUP($B422,'エントリー表（フィジーク）'!$B:$E,2)</f>
        <v>#N/A</v>
      </c>
      <c r="O422" t="e">
        <f>VLOOKUP($B422,'エントリー表（フィジーク）'!$B:$E,3)</f>
        <v>#N/A</v>
      </c>
      <c r="P422" t="e">
        <f>VLOOKUP($B422,'エントリー表（フィジーク）'!$B$3:$C$61,4)</f>
        <v>#N/A</v>
      </c>
      <c r="Q422">
        <f>VLOOKUP(M422,団体得点データ!B$3:C$42,2)</f>
        <v>10</v>
      </c>
    </row>
    <row r="423" spans="10:17" x14ac:dyDescent="0.55000000000000004">
      <c r="J423" s="1">
        <f t="shared" si="25"/>
        <v>0</v>
      </c>
      <c r="K423">
        <f t="shared" si="26"/>
        <v>0</v>
      </c>
      <c r="L423">
        <f t="shared" si="27"/>
        <v>10000</v>
      </c>
      <c r="M423">
        <f t="shared" si="28"/>
        <v>11</v>
      </c>
      <c r="N423" t="e">
        <f>VLOOKUP($B423,'エントリー表（フィジーク）'!$B:$E,2)</f>
        <v>#N/A</v>
      </c>
      <c r="O423" t="e">
        <f>VLOOKUP($B423,'エントリー表（フィジーク）'!$B:$E,3)</f>
        <v>#N/A</v>
      </c>
      <c r="P423" t="e">
        <f>VLOOKUP($B423,'エントリー表（フィジーク）'!$B$3:$C$61,4)</f>
        <v>#N/A</v>
      </c>
      <c r="Q423">
        <f>VLOOKUP(M423,団体得点データ!B$3:C$42,2)</f>
        <v>10</v>
      </c>
    </row>
    <row r="424" spans="10:17" x14ac:dyDescent="0.55000000000000004">
      <c r="J424" s="1">
        <f t="shared" si="25"/>
        <v>0</v>
      </c>
      <c r="K424">
        <f t="shared" si="26"/>
        <v>0</v>
      </c>
      <c r="L424">
        <f t="shared" si="27"/>
        <v>10000</v>
      </c>
      <c r="M424">
        <f t="shared" si="28"/>
        <v>11</v>
      </c>
      <c r="N424" t="e">
        <f>VLOOKUP($B424,'エントリー表（フィジーク）'!$B:$E,2)</f>
        <v>#N/A</v>
      </c>
      <c r="O424" t="e">
        <f>VLOOKUP($B424,'エントリー表（フィジーク）'!$B:$E,3)</f>
        <v>#N/A</v>
      </c>
      <c r="P424" t="e">
        <f>VLOOKUP($B424,'エントリー表（フィジーク）'!$B$3:$C$61,4)</f>
        <v>#N/A</v>
      </c>
      <c r="Q424">
        <f>VLOOKUP(M424,団体得点データ!B$3:C$42,2)</f>
        <v>10</v>
      </c>
    </row>
    <row r="425" spans="10:17" x14ac:dyDescent="0.55000000000000004">
      <c r="J425" s="1">
        <f t="shared" si="25"/>
        <v>0</v>
      </c>
      <c r="K425">
        <f t="shared" si="26"/>
        <v>0</v>
      </c>
      <c r="L425">
        <f t="shared" si="27"/>
        <v>10000</v>
      </c>
      <c r="M425">
        <f t="shared" si="28"/>
        <v>11</v>
      </c>
      <c r="N425" t="e">
        <f>VLOOKUP($B425,'エントリー表（フィジーク）'!$B:$E,2)</f>
        <v>#N/A</v>
      </c>
      <c r="O425" t="e">
        <f>VLOOKUP($B425,'エントリー表（フィジーク）'!$B:$E,3)</f>
        <v>#N/A</v>
      </c>
      <c r="P425" t="e">
        <f>VLOOKUP($B425,'エントリー表（フィジーク）'!$B$3:$C$61,4)</f>
        <v>#N/A</v>
      </c>
      <c r="Q425">
        <f>VLOOKUP(M425,団体得点データ!B$3:C$42,2)</f>
        <v>10</v>
      </c>
    </row>
    <row r="426" spans="10:17" x14ac:dyDescent="0.55000000000000004">
      <c r="J426" s="1">
        <f t="shared" si="25"/>
        <v>0</v>
      </c>
      <c r="K426">
        <f t="shared" si="26"/>
        <v>0</v>
      </c>
      <c r="L426">
        <f t="shared" si="27"/>
        <v>10000</v>
      </c>
      <c r="M426">
        <f t="shared" si="28"/>
        <v>11</v>
      </c>
      <c r="N426" t="e">
        <f>VLOOKUP($B426,'エントリー表（フィジーク）'!$B:$E,2)</f>
        <v>#N/A</v>
      </c>
      <c r="O426" t="e">
        <f>VLOOKUP($B426,'エントリー表（フィジーク）'!$B:$E,3)</f>
        <v>#N/A</v>
      </c>
      <c r="P426" t="e">
        <f>VLOOKUP($B426,'エントリー表（フィジーク）'!$B$3:$C$61,4)</f>
        <v>#N/A</v>
      </c>
      <c r="Q426">
        <f>VLOOKUP(M426,団体得点データ!B$3:C$42,2)</f>
        <v>10</v>
      </c>
    </row>
    <row r="427" spans="10:17" x14ac:dyDescent="0.55000000000000004">
      <c r="J427" s="1">
        <f t="shared" si="25"/>
        <v>0</v>
      </c>
      <c r="K427">
        <f t="shared" si="26"/>
        <v>0</v>
      </c>
      <c r="L427">
        <f t="shared" si="27"/>
        <v>10000</v>
      </c>
      <c r="M427">
        <f t="shared" si="28"/>
        <v>11</v>
      </c>
      <c r="N427" t="e">
        <f>VLOOKUP($B427,'エントリー表（フィジーク）'!$B:$E,2)</f>
        <v>#N/A</v>
      </c>
      <c r="O427" t="e">
        <f>VLOOKUP($B427,'エントリー表（フィジーク）'!$B:$E,3)</f>
        <v>#N/A</v>
      </c>
      <c r="P427" t="e">
        <f>VLOOKUP($B427,'エントリー表（フィジーク）'!$B$3:$C$61,4)</f>
        <v>#N/A</v>
      </c>
      <c r="Q427">
        <f>VLOOKUP(M427,団体得点データ!B$3:C$42,2)</f>
        <v>10</v>
      </c>
    </row>
    <row r="428" spans="10:17" x14ac:dyDescent="0.55000000000000004">
      <c r="J428" s="1">
        <f t="shared" si="25"/>
        <v>0</v>
      </c>
      <c r="K428">
        <f t="shared" si="26"/>
        <v>0</v>
      </c>
      <c r="L428">
        <f t="shared" si="27"/>
        <v>10000</v>
      </c>
      <c r="M428">
        <f t="shared" si="28"/>
        <v>11</v>
      </c>
      <c r="N428" t="e">
        <f>VLOOKUP($B428,'エントリー表（フィジーク）'!$B:$E,2)</f>
        <v>#N/A</v>
      </c>
      <c r="O428" t="e">
        <f>VLOOKUP($B428,'エントリー表（フィジーク）'!$B:$E,3)</f>
        <v>#N/A</v>
      </c>
      <c r="P428" t="e">
        <f>VLOOKUP($B428,'エントリー表（フィジーク）'!$B$3:$C$61,4)</f>
        <v>#N/A</v>
      </c>
      <c r="Q428">
        <f>VLOOKUP(M428,団体得点データ!B$3:C$42,2)</f>
        <v>10</v>
      </c>
    </row>
    <row r="429" spans="10:17" x14ac:dyDescent="0.55000000000000004">
      <c r="J429" s="1">
        <f t="shared" si="25"/>
        <v>0</v>
      </c>
      <c r="K429">
        <f t="shared" si="26"/>
        <v>0</v>
      </c>
      <c r="L429">
        <f t="shared" si="27"/>
        <v>10000</v>
      </c>
      <c r="M429">
        <f t="shared" si="28"/>
        <v>11</v>
      </c>
      <c r="N429" t="e">
        <f>VLOOKUP($B429,'エントリー表（フィジーク）'!$B:$E,2)</f>
        <v>#N/A</v>
      </c>
      <c r="O429" t="e">
        <f>VLOOKUP($B429,'エントリー表（フィジーク）'!$B:$E,3)</f>
        <v>#N/A</v>
      </c>
      <c r="P429" t="e">
        <f>VLOOKUP($B429,'エントリー表（フィジーク）'!$B$3:$C$61,4)</f>
        <v>#N/A</v>
      </c>
      <c r="Q429">
        <f>VLOOKUP(M429,団体得点データ!B$3:C$42,2)</f>
        <v>10</v>
      </c>
    </row>
    <row r="430" spans="10:17" x14ac:dyDescent="0.55000000000000004">
      <c r="J430" s="1">
        <f t="shared" si="25"/>
        <v>0</v>
      </c>
      <c r="K430">
        <f t="shared" si="26"/>
        <v>0</v>
      </c>
      <c r="L430">
        <f t="shared" si="27"/>
        <v>10000</v>
      </c>
      <c r="M430">
        <f t="shared" si="28"/>
        <v>11</v>
      </c>
      <c r="N430" t="e">
        <f>VLOOKUP($B430,'エントリー表（フィジーク）'!$B:$E,2)</f>
        <v>#N/A</v>
      </c>
      <c r="O430" t="e">
        <f>VLOOKUP($B430,'エントリー表（フィジーク）'!$B:$E,3)</f>
        <v>#N/A</v>
      </c>
      <c r="P430" t="e">
        <f>VLOOKUP($B430,'エントリー表（フィジーク）'!$B$3:$C$61,4)</f>
        <v>#N/A</v>
      </c>
      <c r="Q430">
        <f>VLOOKUP(M430,団体得点データ!B$3:C$42,2)</f>
        <v>10</v>
      </c>
    </row>
    <row r="431" spans="10:17" x14ac:dyDescent="0.55000000000000004">
      <c r="J431" s="1">
        <f t="shared" si="25"/>
        <v>0</v>
      </c>
      <c r="K431">
        <f t="shared" si="26"/>
        <v>0</v>
      </c>
      <c r="L431">
        <f t="shared" si="27"/>
        <v>10000</v>
      </c>
      <c r="M431">
        <f t="shared" si="28"/>
        <v>11</v>
      </c>
      <c r="N431" t="e">
        <f>VLOOKUP($B431,'エントリー表（フィジーク）'!$B:$E,2)</f>
        <v>#N/A</v>
      </c>
      <c r="O431" t="e">
        <f>VLOOKUP($B431,'エントリー表（フィジーク）'!$B:$E,3)</f>
        <v>#N/A</v>
      </c>
      <c r="P431" t="e">
        <f>VLOOKUP($B431,'エントリー表（フィジーク）'!$B$3:$C$61,4)</f>
        <v>#N/A</v>
      </c>
      <c r="Q431">
        <f>VLOOKUP(M431,団体得点データ!B$3:C$42,2)</f>
        <v>10</v>
      </c>
    </row>
    <row r="432" spans="10:17" x14ac:dyDescent="0.55000000000000004">
      <c r="J432" s="1">
        <f t="shared" si="25"/>
        <v>0</v>
      </c>
      <c r="K432">
        <f t="shared" si="26"/>
        <v>0</v>
      </c>
      <c r="L432">
        <f t="shared" si="27"/>
        <v>10000</v>
      </c>
      <c r="M432">
        <f t="shared" si="28"/>
        <v>11</v>
      </c>
      <c r="N432" t="e">
        <f>VLOOKUP($B432,'エントリー表（フィジーク）'!$B:$E,2)</f>
        <v>#N/A</v>
      </c>
      <c r="O432" t="e">
        <f>VLOOKUP($B432,'エントリー表（フィジーク）'!$B:$E,3)</f>
        <v>#N/A</v>
      </c>
      <c r="P432" t="e">
        <f>VLOOKUP($B432,'エントリー表（フィジーク）'!$B$3:$C$61,4)</f>
        <v>#N/A</v>
      </c>
      <c r="Q432">
        <f>VLOOKUP(M432,団体得点データ!B$3:C$42,2)</f>
        <v>10</v>
      </c>
    </row>
    <row r="433" spans="10:17" x14ac:dyDescent="0.55000000000000004">
      <c r="J433" s="1">
        <f t="shared" si="25"/>
        <v>0</v>
      </c>
      <c r="K433">
        <f t="shared" si="26"/>
        <v>0</v>
      </c>
      <c r="L433">
        <f t="shared" si="27"/>
        <v>10000</v>
      </c>
      <c r="M433">
        <f t="shared" si="28"/>
        <v>11</v>
      </c>
      <c r="N433" t="e">
        <f>VLOOKUP($B433,'エントリー表（フィジーク）'!$B:$E,2)</f>
        <v>#N/A</v>
      </c>
      <c r="O433" t="e">
        <f>VLOOKUP($B433,'エントリー表（フィジーク）'!$B:$E,3)</f>
        <v>#N/A</v>
      </c>
      <c r="P433" t="e">
        <f>VLOOKUP($B433,'エントリー表（フィジーク）'!$B$3:$C$61,4)</f>
        <v>#N/A</v>
      </c>
      <c r="Q433">
        <f>VLOOKUP(M433,団体得点データ!B$3:C$42,2)</f>
        <v>10</v>
      </c>
    </row>
    <row r="434" spans="10:17" x14ac:dyDescent="0.55000000000000004">
      <c r="J434" s="1">
        <f t="shared" si="25"/>
        <v>0</v>
      </c>
      <c r="K434">
        <f t="shared" si="26"/>
        <v>0</v>
      </c>
      <c r="L434">
        <f t="shared" si="27"/>
        <v>10000</v>
      </c>
      <c r="M434">
        <f t="shared" si="28"/>
        <v>11</v>
      </c>
      <c r="N434" t="e">
        <f>VLOOKUP($B434,'エントリー表（フィジーク）'!$B:$E,2)</f>
        <v>#N/A</v>
      </c>
      <c r="O434" t="e">
        <f>VLOOKUP($B434,'エントリー表（フィジーク）'!$B:$E,3)</f>
        <v>#N/A</v>
      </c>
      <c r="P434" t="e">
        <f>VLOOKUP($B434,'エントリー表（フィジーク）'!$B$3:$C$61,4)</f>
        <v>#N/A</v>
      </c>
      <c r="Q434">
        <f>VLOOKUP(M434,団体得点データ!B$3:C$42,2)</f>
        <v>10</v>
      </c>
    </row>
    <row r="435" spans="10:17" x14ac:dyDescent="0.55000000000000004">
      <c r="J435" s="1">
        <f t="shared" si="25"/>
        <v>0</v>
      </c>
      <c r="K435">
        <f t="shared" si="26"/>
        <v>0</v>
      </c>
      <c r="L435">
        <f t="shared" si="27"/>
        <v>10000</v>
      </c>
      <c r="M435">
        <f t="shared" si="28"/>
        <v>11</v>
      </c>
      <c r="N435" t="e">
        <f>VLOOKUP($B435,'エントリー表（フィジーク）'!$B:$E,2)</f>
        <v>#N/A</v>
      </c>
      <c r="O435" t="e">
        <f>VLOOKUP($B435,'エントリー表（フィジーク）'!$B:$E,3)</f>
        <v>#N/A</v>
      </c>
      <c r="P435" t="e">
        <f>VLOOKUP($B435,'エントリー表（フィジーク）'!$B$3:$C$61,4)</f>
        <v>#N/A</v>
      </c>
      <c r="Q435">
        <f>VLOOKUP(M435,団体得点データ!B$3:C$42,2)</f>
        <v>10</v>
      </c>
    </row>
    <row r="436" spans="10:17" x14ac:dyDescent="0.55000000000000004">
      <c r="J436" s="1">
        <f t="shared" si="25"/>
        <v>0</v>
      </c>
      <c r="K436">
        <f t="shared" si="26"/>
        <v>0</v>
      </c>
      <c r="L436">
        <f t="shared" si="27"/>
        <v>10000</v>
      </c>
      <c r="M436">
        <f t="shared" si="28"/>
        <v>11</v>
      </c>
      <c r="N436" t="e">
        <f>VLOOKUP($B436,'エントリー表（フィジーク）'!$B:$E,2)</f>
        <v>#N/A</v>
      </c>
      <c r="O436" t="e">
        <f>VLOOKUP($B436,'エントリー表（フィジーク）'!$B:$E,3)</f>
        <v>#N/A</v>
      </c>
      <c r="P436" t="e">
        <f>VLOOKUP($B436,'エントリー表（フィジーク）'!$B$3:$C$61,4)</f>
        <v>#N/A</v>
      </c>
      <c r="Q436">
        <f>VLOOKUP(M436,団体得点データ!B$3:C$42,2)</f>
        <v>10</v>
      </c>
    </row>
    <row r="437" spans="10:17" x14ac:dyDescent="0.55000000000000004">
      <c r="J437" s="1">
        <f t="shared" si="25"/>
        <v>0</v>
      </c>
      <c r="K437">
        <f t="shared" si="26"/>
        <v>0</v>
      </c>
      <c r="L437">
        <f t="shared" si="27"/>
        <v>10000</v>
      </c>
      <c r="M437">
        <f t="shared" si="28"/>
        <v>11</v>
      </c>
      <c r="N437" t="e">
        <f>VLOOKUP($B437,'エントリー表（フィジーク）'!$B:$E,2)</f>
        <v>#N/A</v>
      </c>
      <c r="O437" t="e">
        <f>VLOOKUP($B437,'エントリー表（フィジーク）'!$B:$E,3)</f>
        <v>#N/A</v>
      </c>
      <c r="P437" t="e">
        <f>VLOOKUP($B437,'エントリー表（フィジーク）'!$B$3:$C$61,4)</f>
        <v>#N/A</v>
      </c>
      <c r="Q437">
        <f>VLOOKUP(M437,団体得点データ!B$3:C$42,2)</f>
        <v>10</v>
      </c>
    </row>
    <row r="438" spans="10:17" x14ac:dyDescent="0.55000000000000004">
      <c r="J438" s="1">
        <f t="shared" si="25"/>
        <v>0</v>
      </c>
      <c r="K438">
        <f t="shared" si="26"/>
        <v>0</v>
      </c>
      <c r="L438">
        <f t="shared" si="27"/>
        <v>10000</v>
      </c>
      <c r="M438">
        <f t="shared" si="28"/>
        <v>11</v>
      </c>
      <c r="N438" t="e">
        <f>VLOOKUP($B438,'エントリー表（フィジーク）'!$B:$E,2)</f>
        <v>#N/A</v>
      </c>
      <c r="O438" t="e">
        <f>VLOOKUP($B438,'エントリー表（フィジーク）'!$B:$E,3)</f>
        <v>#N/A</v>
      </c>
      <c r="P438" t="e">
        <f>VLOOKUP($B438,'エントリー表（フィジーク）'!$B$3:$C$61,4)</f>
        <v>#N/A</v>
      </c>
      <c r="Q438">
        <f>VLOOKUP(M438,団体得点データ!B$3:C$42,2)</f>
        <v>10</v>
      </c>
    </row>
    <row r="439" spans="10:17" x14ac:dyDescent="0.55000000000000004">
      <c r="J439" s="1">
        <f t="shared" si="25"/>
        <v>0</v>
      </c>
      <c r="K439">
        <f t="shared" si="26"/>
        <v>0</v>
      </c>
      <c r="L439">
        <f t="shared" si="27"/>
        <v>10000</v>
      </c>
      <c r="M439">
        <f t="shared" si="28"/>
        <v>11</v>
      </c>
      <c r="N439" t="e">
        <f>VLOOKUP($B439,'エントリー表（フィジーク）'!$B:$E,2)</f>
        <v>#N/A</v>
      </c>
      <c r="O439" t="e">
        <f>VLOOKUP($B439,'エントリー表（フィジーク）'!$B:$E,3)</f>
        <v>#N/A</v>
      </c>
      <c r="P439" t="e">
        <f>VLOOKUP($B439,'エントリー表（フィジーク）'!$B$3:$C$61,4)</f>
        <v>#N/A</v>
      </c>
      <c r="Q439">
        <f>VLOOKUP(M439,団体得点データ!B$3:C$42,2)</f>
        <v>10</v>
      </c>
    </row>
    <row r="440" spans="10:17" x14ac:dyDescent="0.55000000000000004">
      <c r="J440" s="1">
        <f t="shared" si="25"/>
        <v>0</v>
      </c>
      <c r="K440">
        <f t="shared" si="26"/>
        <v>0</v>
      </c>
      <c r="L440">
        <f t="shared" si="27"/>
        <v>10000</v>
      </c>
      <c r="M440">
        <f t="shared" si="28"/>
        <v>11</v>
      </c>
      <c r="N440" t="e">
        <f>VLOOKUP($B440,'エントリー表（フィジーク）'!$B:$E,2)</f>
        <v>#N/A</v>
      </c>
      <c r="O440" t="e">
        <f>VLOOKUP($B440,'エントリー表（フィジーク）'!$B:$E,3)</f>
        <v>#N/A</v>
      </c>
      <c r="P440" t="e">
        <f>VLOOKUP($B440,'エントリー表（フィジーク）'!$B$3:$C$61,4)</f>
        <v>#N/A</v>
      </c>
      <c r="Q440">
        <f>VLOOKUP(M440,団体得点データ!B$3:C$42,2)</f>
        <v>10</v>
      </c>
    </row>
    <row r="441" spans="10:17" x14ac:dyDescent="0.55000000000000004">
      <c r="J441" s="1">
        <f t="shared" si="25"/>
        <v>0</v>
      </c>
      <c r="K441">
        <f t="shared" si="26"/>
        <v>0</v>
      </c>
      <c r="L441">
        <f t="shared" si="27"/>
        <v>10000</v>
      </c>
      <c r="M441">
        <f t="shared" si="28"/>
        <v>11</v>
      </c>
      <c r="N441" t="e">
        <f>VLOOKUP($B441,'エントリー表（フィジーク）'!$B:$E,2)</f>
        <v>#N/A</v>
      </c>
      <c r="O441" t="e">
        <f>VLOOKUP($B441,'エントリー表（フィジーク）'!$B:$E,3)</f>
        <v>#N/A</v>
      </c>
      <c r="P441" t="e">
        <f>VLOOKUP($B441,'エントリー表（フィジーク）'!$B$3:$C$61,4)</f>
        <v>#N/A</v>
      </c>
      <c r="Q441">
        <f>VLOOKUP(M441,団体得点データ!B$3:C$42,2)</f>
        <v>10</v>
      </c>
    </row>
    <row r="442" spans="10:17" x14ac:dyDescent="0.55000000000000004">
      <c r="J442" s="1">
        <f t="shared" si="25"/>
        <v>0</v>
      </c>
      <c r="K442">
        <f t="shared" si="26"/>
        <v>0</v>
      </c>
      <c r="L442">
        <f t="shared" si="27"/>
        <v>10000</v>
      </c>
      <c r="M442">
        <f t="shared" si="28"/>
        <v>11</v>
      </c>
      <c r="N442" t="e">
        <f>VLOOKUP($B442,'エントリー表（フィジーク）'!$B:$E,2)</f>
        <v>#N/A</v>
      </c>
      <c r="O442" t="e">
        <f>VLOOKUP($B442,'エントリー表（フィジーク）'!$B:$E,3)</f>
        <v>#N/A</v>
      </c>
      <c r="P442" t="e">
        <f>VLOOKUP($B442,'エントリー表（フィジーク）'!$B$3:$C$61,4)</f>
        <v>#N/A</v>
      </c>
      <c r="Q442">
        <f>VLOOKUP(M442,団体得点データ!B$3:C$42,2)</f>
        <v>10</v>
      </c>
    </row>
    <row r="443" spans="10:17" x14ac:dyDescent="0.55000000000000004">
      <c r="J443" s="1">
        <f t="shared" si="25"/>
        <v>0</v>
      </c>
      <c r="K443">
        <f t="shared" si="26"/>
        <v>0</v>
      </c>
      <c r="L443">
        <f t="shared" si="27"/>
        <v>10000</v>
      </c>
      <c r="M443">
        <f t="shared" si="28"/>
        <v>11</v>
      </c>
      <c r="N443" t="e">
        <f>VLOOKUP($B443,'エントリー表（フィジーク）'!$B:$E,2)</f>
        <v>#N/A</v>
      </c>
      <c r="O443" t="e">
        <f>VLOOKUP($B443,'エントリー表（フィジーク）'!$B:$E,3)</f>
        <v>#N/A</v>
      </c>
      <c r="P443" t="e">
        <f>VLOOKUP($B443,'エントリー表（フィジーク）'!$B$3:$C$61,4)</f>
        <v>#N/A</v>
      </c>
      <c r="Q443">
        <f>VLOOKUP(M443,団体得点データ!B$3:C$42,2)</f>
        <v>10</v>
      </c>
    </row>
    <row r="444" spans="10:17" x14ac:dyDescent="0.55000000000000004">
      <c r="J444" s="1">
        <f t="shared" si="25"/>
        <v>0</v>
      </c>
      <c r="K444">
        <f t="shared" si="26"/>
        <v>0</v>
      </c>
      <c r="L444">
        <f t="shared" si="27"/>
        <v>10000</v>
      </c>
      <c r="M444">
        <f t="shared" si="28"/>
        <v>11</v>
      </c>
      <c r="N444" t="e">
        <f>VLOOKUP($B444,'エントリー表（フィジーク）'!$B:$E,2)</f>
        <v>#N/A</v>
      </c>
      <c r="O444" t="e">
        <f>VLOOKUP($B444,'エントリー表（フィジーク）'!$B:$E,3)</f>
        <v>#N/A</v>
      </c>
      <c r="P444" t="e">
        <f>VLOOKUP($B444,'エントリー表（フィジーク）'!$B$3:$C$61,4)</f>
        <v>#N/A</v>
      </c>
      <c r="Q444">
        <f>VLOOKUP(M444,団体得点データ!B$3:C$42,2)</f>
        <v>10</v>
      </c>
    </row>
    <row r="445" spans="10:17" x14ac:dyDescent="0.55000000000000004">
      <c r="J445" s="1">
        <f t="shared" si="25"/>
        <v>0</v>
      </c>
      <c r="K445">
        <f t="shared" si="26"/>
        <v>0</v>
      </c>
      <c r="L445">
        <f t="shared" si="27"/>
        <v>10000</v>
      </c>
      <c r="M445">
        <f t="shared" si="28"/>
        <v>11</v>
      </c>
      <c r="N445" t="e">
        <f>VLOOKUP($B445,'エントリー表（フィジーク）'!$B:$E,2)</f>
        <v>#N/A</v>
      </c>
      <c r="O445" t="e">
        <f>VLOOKUP($B445,'エントリー表（フィジーク）'!$B:$E,3)</f>
        <v>#N/A</v>
      </c>
      <c r="P445" t="e">
        <f>VLOOKUP($B445,'エントリー表（フィジーク）'!$B$3:$C$61,4)</f>
        <v>#N/A</v>
      </c>
      <c r="Q445">
        <f>VLOOKUP(M445,団体得点データ!B$3:C$42,2)</f>
        <v>10</v>
      </c>
    </row>
    <row r="446" spans="10:17" x14ac:dyDescent="0.55000000000000004">
      <c r="J446" s="1">
        <f t="shared" si="25"/>
        <v>0</v>
      </c>
      <c r="K446">
        <f t="shared" si="26"/>
        <v>0</v>
      </c>
      <c r="L446">
        <f t="shared" si="27"/>
        <v>10000</v>
      </c>
      <c r="M446">
        <f t="shared" si="28"/>
        <v>11</v>
      </c>
      <c r="N446" t="e">
        <f>VLOOKUP($B446,'エントリー表（フィジーク）'!$B:$E,2)</f>
        <v>#N/A</v>
      </c>
      <c r="O446" t="e">
        <f>VLOOKUP($B446,'エントリー表（フィジーク）'!$B:$E,3)</f>
        <v>#N/A</v>
      </c>
      <c r="P446" t="e">
        <f>VLOOKUP($B446,'エントリー表（フィジーク）'!$B$3:$C$61,4)</f>
        <v>#N/A</v>
      </c>
      <c r="Q446">
        <f>VLOOKUP(M446,団体得点データ!B$3:C$42,2)</f>
        <v>10</v>
      </c>
    </row>
    <row r="447" spans="10:17" x14ac:dyDescent="0.55000000000000004">
      <c r="J447" s="1">
        <f t="shared" si="25"/>
        <v>0</v>
      </c>
      <c r="K447">
        <f t="shared" si="26"/>
        <v>0</v>
      </c>
      <c r="L447">
        <f t="shared" si="27"/>
        <v>10000</v>
      </c>
      <c r="M447">
        <f t="shared" si="28"/>
        <v>11</v>
      </c>
      <c r="N447" t="e">
        <f>VLOOKUP($B447,'エントリー表（フィジーク）'!$B:$E,2)</f>
        <v>#N/A</v>
      </c>
      <c r="O447" t="e">
        <f>VLOOKUP($B447,'エントリー表（フィジーク）'!$B:$E,3)</f>
        <v>#N/A</v>
      </c>
      <c r="P447" t="e">
        <f>VLOOKUP($B447,'エントリー表（フィジーク）'!$B$3:$C$61,4)</f>
        <v>#N/A</v>
      </c>
      <c r="Q447">
        <f>VLOOKUP(M447,団体得点データ!B$3:C$42,2)</f>
        <v>10</v>
      </c>
    </row>
    <row r="448" spans="10:17" x14ac:dyDescent="0.55000000000000004">
      <c r="J448" s="1">
        <f t="shared" si="25"/>
        <v>0</v>
      </c>
      <c r="K448">
        <f t="shared" si="26"/>
        <v>0</v>
      </c>
      <c r="L448">
        <f t="shared" si="27"/>
        <v>10000</v>
      </c>
      <c r="M448">
        <f t="shared" si="28"/>
        <v>11</v>
      </c>
      <c r="N448" t="e">
        <f>VLOOKUP($B448,'エントリー表（フィジーク）'!$B:$E,2)</f>
        <v>#N/A</v>
      </c>
      <c r="O448" t="e">
        <f>VLOOKUP($B448,'エントリー表（フィジーク）'!$B:$E,3)</f>
        <v>#N/A</v>
      </c>
      <c r="P448" t="e">
        <f>VLOOKUP($B448,'エントリー表（フィジーク）'!$B$3:$C$61,4)</f>
        <v>#N/A</v>
      </c>
      <c r="Q448">
        <f>VLOOKUP(M448,団体得点データ!B$3:C$42,2)</f>
        <v>10</v>
      </c>
    </row>
    <row r="449" spans="10:17" x14ac:dyDescent="0.55000000000000004">
      <c r="J449" s="1">
        <f t="shared" si="25"/>
        <v>0</v>
      </c>
      <c r="K449">
        <f t="shared" si="26"/>
        <v>0</v>
      </c>
      <c r="L449">
        <f t="shared" si="27"/>
        <v>10000</v>
      </c>
      <c r="M449">
        <f t="shared" si="28"/>
        <v>11</v>
      </c>
      <c r="N449" t="e">
        <f>VLOOKUP($B449,'エントリー表（フィジーク）'!$B:$E,2)</f>
        <v>#N/A</v>
      </c>
      <c r="O449" t="e">
        <f>VLOOKUP($B449,'エントリー表（フィジーク）'!$B:$E,3)</f>
        <v>#N/A</v>
      </c>
      <c r="P449" t="e">
        <f>VLOOKUP($B449,'エントリー表（フィジーク）'!$B$3:$C$61,4)</f>
        <v>#N/A</v>
      </c>
      <c r="Q449">
        <f>VLOOKUP(M449,団体得点データ!B$3:C$42,2)</f>
        <v>10</v>
      </c>
    </row>
    <row r="450" spans="10:17" x14ac:dyDescent="0.55000000000000004">
      <c r="J450" s="1">
        <f t="shared" si="25"/>
        <v>0</v>
      </c>
      <c r="K450">
        <f t="shared" si="26"/>
        <v>0</v>
      </c>
      <c r="L450">
        <f t="shared" si="27"/>
        <v>10000</v>
      </c>
      <c r="M450">
        <f t="shared" si="28"/>
        <v>11</v>
      </c>
      <c r="N450" t="e">
        <f>VLOOKUP($B450,'エントリー表（フィジーク）'!$B:$E,2)</f>
        <v>#N/A</v>
      </c>
      <c r="O450" t="e">
        <f>VLOOKUP($B450,'エントリー表（フィジーク）'!$B:$E,3)</f>
        <v>#N/A</v>
      </c>
      <c r="P450" t="e">
        <f>VLOOKUP($B450,'エントリー表（フィジーク）'!$B$3:$C$61,4)</f>
        <v>#N/A</v>
      </c>
      <c r="Q450">
        <f>VLOOKUP(M450,団体得点データ!B$3:C$42,2)</f>
        <v>10</v>
      </c>
    </row>
    <row r="451" spans="10:17" x14ac:dyDescent="0.55000000000000004">
      <c r="J451" s="1">
        <f t="shared" si="25"/>
        <v>0</v>
      </c>
      <c r="K451">
        <f t="shared" si="26"/>
        <v>0</v>
      </c>
      <c r="L451">
        <f t="shared" si="27"/>
        <v>10000</v>
      </c>
      <c r="M451">
        <f t="shared" si="28"/>
        <v>11</v>
      </c>
      <c r="N451" t="e">
        <f>VLOOKUP($B451,'エントリー表（フィジーク）'!$B:$E,2)</f>
        <v>#N/A</v>
      </c>
      <c r="O451" t="e">
        <f>VLOOKUP($B451,'エントリー表（フィジーク）'!$B:$E,3)</f>
        <v>#N/A</v>
      </c>
      <c r="P451" t="e">
        <f>VLOOKUP($B451,'エントリー表（フィジーク）'!$B$3:$C$61,4)</f>
        <v>#N/A</v>
      </c>
      <c r="Q451">
        <f>VLOOKUP(M451,団体得点データ!B$3:C$42,2)</f>
        <v>10</v>
      </c>
    </row>
    <row r="452" spans="10:17" x14ac:dyDescent="0.55000000000000004">
      <c r="J452" s="1">
        <f t="shared" si="25"/>
        <v>0</v>
      </c>
      <c r="K452">
        <f t="shared" si="26"/>
        <v>0</v>
      </c>
      <c r="L452">
        <f t="shared" si="27"/>
        <v>10000</v>
      </c>
      <c r="M452">
        <f t="shared" si="28"/>
        <v>11</v>
      </c>
      <c r="N452" t="e">
        <f>VLOOKUP($B452,'エントリー表（フィジーク）'!$B:$E,2)</f>
        <v>#N/A</v>
      </c>
      <c r="O452" t="e">
        <f>VLOOKUP($B452,'エントリー表（フィジーク）'!$B:$E,3)</f>
        <v>#N/A</v>
      </c>
      <c r="P452" t="e">
        <f>VLOOKUP($B452,'エントリー表（フィジーク）'!$B$3:$C$61,4)</f>
        <v>#N/A</v>
      </c>
      <c r="Q452">
        <f>VLOOKUP(M452,団体得点データ!B$3:C$42,2)</f>
        <v>10</v>
      </c>
    </row>
    <row r="453" spans="10:17" x14ac:dyDescent="0.55000000000000004">
      <c r="J453" s="1">
        <f t="shared" ref="J453:J476" si="29">SUM(C453:I453)-MIN(C453:I453)-MAX(C453:I453)</f>
        <v>0</v>
      </c>
      <c r="K453">
        <f t="shared" ref="K453:K476" si="30">SUM(C453:I453)</f>
        <v>0</v>
      </c>
      <c r="L453">
        <f t="shared" ref="L453:L476" si="31">IF(K453=0, 10000, J453+K453/1000)</f>
        <v>10000</v>
      </c>
      <c r="M453">
        <f t="shared" ref="M453:M476" si="32">_xlfn.RANK.EQ(L453, L$5:L$476, 1)</f>
        <v>11</v>
      </c>
      <c r="N453" t="e">
        <f>VLOOKUP($B453,'エントリー表（フィジーク）'!$B:$E,2)</f>
        <v>#N/A</v>
      </c>
      <c r="O453" t="e">
        <f>VLOOKUP($B453,'エントリー表（フィジーク）'!$B:$E,3)</f>
        <v>#N/A</v>
      </c>
      <c r="P453" t="e">
        <f>VLOOKUP($B453,'エントリー表（フィジーク）'!$B$3:$C$61,4)</f>
        <v>#N/A</v>
      </c>
      <c r="Q453">
        <f>VLOOKUP(M453,団体得点データ!B$3:C$42,2)</f>
        <v>10</v>
      </c>
    </row>
    <row r="454" spans="10:17" x14ac:dyDescent="0.55000000000000004">
      <c r="J454" s="1">
        <f t="shared" si="29"/>
        <v>0</v>
      </c>
      <c r="K454">
        <f t="shared" si="30"/>
        <v>0</v>
      </c>
      <c r="L454">
        <f t="shared" si="31"/>
        <v>10000</v>
      </c>
      <c r="M454">
        <f t="shared" si="32"/>
        <v>11</v>
      </c>
      <c r="N454" t="e">
        <f>VLOOKUP($B454,'エントリー表（フィジーク）'!$B:$E,2)</f>
        <v>#N/A</v>
      </c>
      <c r="O454" t="e">
        <f>VLOOKUP($B454,'エントリー表（フィジーク）'!$B:$E,3)</f>
        <v>#N/A</v>
      </c>
      <c r="P454" t="e">
        <f>VLOOKUP($B454,'エントリー表（フィジーク）'!$B$3:$C$61,4)</f>
        <v>#N/A</v>
      </c>
      <c r="Q454">
        <f>VLOOKUP(M454,団体得点データ!B$3:C$42,2)</f>
        <v>10</v>
      </c>
    </row>
    <row r="455" spans="10:17" x14ac:dyDescent="0.55000000000000004">
      <c r="J455" s="1">
        <f t="shared" si="29"/>
        <v>0</v>
      </c>
      <c r="K455">
        <f t="shared" si="30"/>
        <v>0</v>
      </c>
      <c r="L455">
        <f t="shared" si="31"/>
        <v>10000</v>
      </c>
      <c r="M455">
        <f t="shared" si="32"/>
        <v>11</v>
      </c>
      <c r="N455" t="e">
        <f>VLOOKUP($B455,'エントリー表（フィジーク）'!$B:$E,2)</f>
        <v>#N/A</v>
      </c>
      <c r="O455" t="e">
        <f>VLOOKUP($B455,'エントリー表（フィジーク）'!$B:$E,3)</f>
        <v>#N/A</v>
      </c>
      <c r="P455" t="e">
        <f>VLOOKUP($B455,'エントリー表（フィジーク）'!$B$3:$C$61,4)</f>
        <v>#N/A</v>
      </c>
      <c r="Q455">
        <f>VLOOKUP(M455,団体得点データ!B$3:C$42,2)</f>
        <v>10</v>
      </c>
    </row>
    <row r="456" spans="10:17" x14ac:dyDescent="0.55000000000000004">
      <c r="J456" s="1">
        <f t="shared" si="29"/>
        <v>0</v>
      </c>
      <c r="K456">
        <f t="shared" si="30"/>
        <v>0</v>
      </c>
      <c r="L456">
        <f t="shared" si="31"/>
        <v>10000</v>
      </c>
      <c r="M456">
        <f t="shared" si="32"/>
        <v>11</v>
      </c>
      <c r="N456" t="e">
        <f>VLOOKUP($B456,'エントリー表（フィジーク）'!$B:$E,2)</f>
        <v>#N/A</v>
      </c>
      <c r="O456" t="e">
        <f>VLOOKUP($B456,'エントリー表（フィジーク）'!$B:$E,3)</f>
        <v>#N/A</v>
      </c>
      <c r="P456" t="e">
        <f>VLOOKUP($B456,'エントリー表（フィジーク）'!$B$3:$C$61,4)</f>
        <v>#N/A</v>
      </c>
      <c r="Q456">
        <f>VLOOKUP(M456,団体得点データ!B$3:C$42,2)</f>
        <v>10</v>
      </c>
    </row>
    <row r="457" spans="10:17" x14ac:dyDescent="0.55000000000000004">
      <c r="J457" s="1">
        <f t="shared" si="29"/>
        <v>0</v>
      </c>
      <c r="K457">
        <f t="shared" si="30"/>
        <v>0</v>
      </c>
      <c r="L457">
        <f t="shared" si="31"/>
        <v>10000</v>
      </c>
      <c r="M457">
        <f t="shared" si="32"/>
        <v>11</v>
      </c>
      <c r="N457" t="e">
        <f>VLOOKUP($B457,'エントリー表（フィジーク）'!$B:$E,2)</f>
        <v>#N/A</v>
      </c>
      <c r="O457" t="e">
        <f>VLOOKUP($B457,'エントリー表（フィジーク）'!$B:$E,3)</f>
        <v>#N/A</v>
      </c>
      <c r="P457" t="e">
        <f>VLOOKUP($B457,'エントリー表（フィジーク）'!$B$3:$C$61,4)</f>
        <v>#N/A</v>
      </c>
      <c r="Q457">
        <f>VLOOKUP(M457,団体得点データ!B$3:C$42,2)</f>
        <v>10</v>
      </c>
    </row>
    <row r="458" spans="10:17" x14ac:dyDescent="0.55000000000000004">
      <c r="J458" s="1">
        <f t="shared" si="29"/>
        <v>0</v>
      </c>
      <c r="K458">
        <f t="shared" si="30"/>
        <v>0</v>
      </c>
      <c r="L458">
        <f t="shared" si="31"/>
        <v>10000</v>
      </c>
      <c r="M458">
        <f t="shared" si="32"/>
        <v>11</v>
      </c>
      <c r="N458" t="e">
        <f>VLOOKUP($B458,'エントリー表（フィジーク）'!$B:$E,2)</f>
        <v>#N/A</v>
      </c>
      <c r="O458" t="e">
        <f>VLOOKUP($B458,'エントリー表（フィジーク）'!$B:$E,3)</f>
        <v>#N/A</v>
      </c>
      <c r="P458" t="e">
        <f>VLOOKUP($B458,'エントリー表（フィジーク）'!$B$3:$C$61,4)</f>
        <v>#N/A</v>
      </c>
      <c r="Q458">
        <f>VLOOKUP(M458,団体得点データ!B$3:C$42,2)</f>
        <v>10</v>
      </c>
    </row>
    <row r="459" spans="10:17" x14ac:dyDescent="0.55000000000000004">
      <c r="J459" s="1">
        <f t="shared" si="29"/>
        <v>0</v>
      </c>
      <c r="K459">
        <f t="shared" si="30"/>
        <v>0</v>
      </c>
      <c r="L459">
        <f t="shared" si="31"/>
        <v>10000</v>
      </c>
      <c r="M459">
        <f t="shared" si="32"/>
        <v>11</v>
      </c>
      <c r="N459" t="e">
        <f>VLOOKUP($B459,'エントリー表（フィジーク）'!$B:$E,2)</f>
        <v>#N/A</v>
      </c>
      <c r="O459" t="e">
        <f>VLOOKUP($B459,'エントリー表（フィジーク）'!$B:$E,3)</f>
        <v>#N/A</v>
      </c>
      <c r="P459" t="e">
        <f>VLOOKUP($B459,'エントリー表（フィジーク）'!$B$3:$C$61,4)</f>
        <v>#N/A</v>
      </c>
      <c r="Q459">
        <f>VLOOKUP(M459,団体得点データ!B$3:C$42,2)</f>
        <v>10</v>
      </c>
    </row>
    <row r="460" spans="10:17" x14ac:dyDescent="0.55000000000000004">
      <c r="J460" s="1">
        <f t="shared" si="29"/>
        <v>0</v>
      </c>
      <c r="K460">
        <f t="shared" si="30"/>
        <v>0</v>
      </c>
      <c r="L460">
        <f t="shared" si="31"/>
        <v>10000</v>
      </c>
      <c r="M460">
        <f t="shared" si="32"/>
        <v>11</v>
      </c>
      <c r="N460" t="e">
        <f>VLOOKUP($B460,'エントリー表（フィジーク）'!$B:$E,2)</f>
        <v>#N/A</v>
      </c>
      <c r="O460" t="e">
        <f>VLOOKUP($B460,'エントリー表（フィジーク）'!$B:$E,3)</f>
        <v>#N/A</v>
      </c>
      <c r="P460" t="e">
        <f>VLOOKUP($B460,'エントリー表（フィジーク）'!$B$3:$C$61,4)</f>
        <v>#N/A</v>
      </c>
      <c r="Q460">
        <f>VLOOKUP(M460,団体得点データ!B$3:C$42,2)</f>
        <v>10</v>
      </c>
    </row>
    <row r="461" spans="10:17" x14ac:dyDescent="0.55000000000000004">
      <c r="J461" s="1">
        <f t="shared" si="29"/>
        <v>0</v>
      </c>
      <c r="K461">
        <f t="shared" si="30"/>
        <v>0</v>
      </c>
      <c r="L461">
        <f t="shared" si="31"/>
        <v>10000</v>
      </c>
      <c r="M461">
        <f t="shared" si="32"/>
        <v>11</v>
      </c>
      <c r="N461" t="e">
        <f>VLOOKUP($B461,'エントリー表（フィジーク）'!$B:$E,2)</f>
        <v>#N/A</v>
      </c>
      <c r="O461" t="e">
        <f>VLOOKUP($B461,'エントリー表（フィジーク）'!$B:$E,3)</f>
        <v>#N/A</v>
      </c>
      <c r="P461" t="e">
        <f>VLOOKUP($B461,'エントリー表（フィジーク）'!$B$3:$C$61,4)</f>
        <v>#N/A</v>
      </c>
      <c r="Q461">
        <f>VLOOKUP(M461,団体得点データ!B$3:C$42,2)</f>
        <v>10</v>
      </c>
    </row>
    <row r="462" spans="10:17" x14ac:dyDescent="0.55000000000000004">
      <c r="J462" s="1">
        <f t="shared" si="29"/>
        <v>0</v>
      </c>
      <c r="K462">
        <f t="shared" si="30"/>
        <v>0</v>
      </c>
      <c r="L462">
        <f t="shared" si="31"/>
        <v>10000</v>
      </c>
      <c r="M462">
        <f t="shared" si="32"/>
        <v>11</v>
      </c>
      <c r="N462" t="e">
        <f>VLOOKUP($B462,'エントリー表（フィジーク）'!$B:$E,2)</f>
        <v>#N/A</v>
      </c>
      <c r="O462" t="e">
        <f>VLOOKUP($B462,'エントリー表（フィジーク）'!$B:$E,3)</f>
        <v>#N/A</v>
      </c>
      <c r="P462" t="e">
        <f>VLOOKUP($B462,'エントリー表（フィジーク）'!$B$3:$C$61,4)</f>
        <v>#N/A</v>
      </c>
      <c r="Q462">
        <f>VLOOKUP(M462,団体得点データ!B$3:C$42,2)</f>
        <v>10</v>
      </c>
    </row>
    <row r="463" spans="10:17" x14ac:dyDescent="0.55000000000000004">
      <c r="J463" s="1">
        <f t="shared" si="29"/>
        <v>0</v>
      </c>
      <c r="K463">
        <f t="shared" si="30"/>
        <v>0</v>
      </c>
      <c r="L463">
        <f t="shared" si="31"/>
        <v>10000</v>
      </c>
      <c r="M463">
        <f t="shared" si="32"/>
        <v>11</v>
      </c>
      <c r="N463" t="e">
        <f>VLOOKUP($B463,'エントリー表（フィジーク）'!$B:$E,2)</f>
        <v>#N/A</v>
      </c>
      <c r="O463" t="e">
        <f>VLOOKUP($B463,'エントリー表（フィジーク）'!$B:$E,3)</f>
        <v>#N/A</v>
      </c>
      <c r="P463" t="e">
        <f>VLOOKUP($B463,'エントリー表（フィジーク）'!$B$3:$C$61,4)</f>
        <v>#N/A</v>
      </c>
      <c r="Q463">
        <f>VLOOKUP(M463,団体得点データ!B$3:C$42,2)</f>
        <v>10</v>
      </c>
    </row>
    <row r="464" spans="10:17" x14ac:dyDescent="0.55000000000000004">
      <c r="J464" s="1">
        <f t="shared" si="29"/>
        <v>0</v>
      </c>
      <c r="K464">
        <f t="shared" si="30"/>
        <v>0</v>
      </c>
      <c r="L464">
        <f t="shared" si="31"/>
        <v>10000</v>
      </c>
      <c r="M464">
        <f t="shared" si="32"/>
        <v>11</v>
      </c>
      <c r="N464" t="e">
        <f>VLOOKUP($B464,'エントリー表（フィジーク）'!$B:$E,2)</f>
        <v>#N/A</v>
      </c>
      <c r="O464" t="e">
        <f>VLOOKUP($B464,'エントリー表（フィジーク）'!$B:$E,3)</f>
        <v>#N/A</v>
      </c>
      <c r="P464" t="e">
        <f>VLOOKUP($B464,'エントリー表（フィジーク）'!$B$3:$C$61,4)</f>
        <v>#N/A</v>
      </c>
      <c r="Q464">
        <f>VLOOKUP(M464,団体得点データ!B$3:C$42,2)</f>
        <v>10</v>
      </c>
    </row>
    <row r="465" spans="10:17" x14ac:dyDescent="0.55000000000000004">
      <c r="J465" s="1">
        <f t="shared" si="29"/>
        <v>0</v>
      </c>
      <c r="K465">
        <f t="shared" si="30"/>
        <v>0</v>
      </c>
      <c r="L465">
        <f t="shared" si="31"/>
        <v>10000</v>
      </c>
      <c r="M465">
        <f t="shared" si="32"/>
        <v>11</v>
      </c>
      <c r="N465" t="e">
        <f>VLOOKUP($B465,'エントリー表（フィジーク）'!$B:$E,2)</f>
        <v>#N/A</v>
      </c>
      <c r="O465" t="e">
        <f>VLOOKUP($B465,'エントリー表（フィジーク）'!$B:$E,3)</f>
        <v>#N/A</v>
      </c>
      <c r="P465" t="e">
        <f>VLOOKUP($B465,'エントリー表（フィジーク）'!$B$3:$C$61,4)</f>
        <v>#N/A</v>
      </c>
      <c r="Q465">
        <f>VLOOKUP(M465,団体得点データ!B$3:C$42,2)</f>
        <v>10</v>
      </c>
    </row>
    <row r="466" spans="10:17" x14ac:dyDescent="0.55000000000000004">
      <c r="J466" s="1">
        <f t="shared" si="29"/>
        <v>0</v>
      </c>
      <c r="K466">
        <f t="shared" si="30"/>
        <v>0</v>
      </c>
      <c r="L466">
        <f t="shared" si="31"/>
        <v>10000</v>
      </c>
      <c r="M466">
        <f t="shared" si="32"/>
        <v>11</v>
      </c>
      <c r="N466" t="e">
        <f>VLOOKUP($B466,'エントリー表（フィジーク）'!$B:$E,2)</f>
        <v>#N/A</v>
      </c>
      <c r="O466" t="e">
        <f>VLOOKUP($B466,'エントリー表（フィジーク）'!$B:$E,3)</f>
        <v>#N/A</v>
      </c>
      <c r="P466" t="e">
        <f>VLOOKUP($B466,'エントリー表（フィジーク）'!$B$3:$C$61,4)</f>
        <v>#N/A</v>
      </c>
      <c r="Q466">
        <f>VLOOKUP(M466,団体得点データ!B$3:C$42,2)</f>
        <v>10</v>
      </c>
    </row>
    <row r="467" spans="10:17" x14ac:dyDescent="0.55000000000000004">
      <c r="J467" s="1">
        <f t="shared" si="29"/>
        <v>0</v>
      </c>
      <c r="K467">
        <f t="shared" si="30"/>
        <v>0</v>
      </c>
      <c r="L467">
        <f t="shared" si="31"/>
        <v>10000</v>
      </c>
      <c r="M467">
        <f t="shared" si="32"/>
        <v>11</v>
      </c>
      <c r="N467" t="e">
        <f>VLOOKUP($B467,'エントリー表（フィジーク）'!$B:$E,2)</f>
        <v>#N/A</v>
      </c>
      <c r="O467" t="e">
        <f>VLOOKUP($B467,'エントリー表（フィジーク）'!$B:$E,3)</f>
        <v>#N/A</v>
      </c>
      <c r="P467" t="e">
        <f>VLOOKUP($B467,'エントリー表（フィジーク）'!$B$3:$C$61,4)</f>
        <v>#N/A</v>
      </c>
      <c r="Q467">
        <f>VLOOKUP(M467,団体得点データ!B$3:C$42,2)</f>
        <v>10</v>
      </c>
    </row>
    <row r="468" spans="10:17" x14ac:dyDescent="0.55000000000000004">
      <c r="J468" s="1">
        <f t="shared" si="29"/>
        <v>0</v>
      </c>
      <c r="K468">
        <f t="shared" si="30"/>
        <v>0</v>
      </c>
      <c r="L468">
        <f t="shared" si="31"/>
        <v>10000</v>
      </c>
      <c r="M468">
        <f t="shared" si="32"/>
        <v>11</v>
      </c>
      <c r="N468" t="e">
        <f>VLOOKUP($B468,'エントリー表（フィジーク）'!$B:$E,2)</f>
        <v>#N/A</v>
      </c>
      <c r="O468" t="e">
        <f>VLOOKUP($B468,'エントリー表（フィジーク）'!$B:$E,3)</f>
        <v>#N/A</v>
      </c>
      <c r="P468" t="e">
        <f>VLOOKUP($B468,'エントリー表（フィジーク）'!$B$3:$C$61,4)</f>
        <v>#N/A</v>
      </c>
      <c r="Q468">
        <f>VLOOKUP(M468,団体得点データ!B$3:C$42,2)</f>
        <v>10</v>
      </c>
    </row>
    <row r="469" spans="10:17" x14ac:dyDescent="0.55000000000000004">
      <c r="J469" s="1">
        <f t="shared" si="29"/>
        <v>0</v>
      </c>
      <c r="K469">
        <f t="shared" si="30"/>
        <v>0</v>
      </c>
      <c r="L469">
        <f t="shared" si="31"/>
        <v>10000</v>
      </c>
      <c r="M469">
        <f t="shared" si="32"/>
        <v>11</v>
      </c>
      <c r="N469" t="e">
        <f>VLOOKUP($B469,'エントリー表（フィジーク）'!$B:$E,2)</f>
        <v>#N/A</v>
      </c>
      <c r="O469" t="e">
        <f>VLOOKUP($B469,'エントリー表（フィジーク）'!$B:$E,3)</f>
        <v>#N/A</v>
      </c>
      <c r="P469" t="e">
        <f>VLOOKUP($B469,'エントリー表（フィジーク）'!$B$3:$C$61,4)</f>
        <v>#N/A</v>
      </c>
      <c r="Q469">
        <f>VLOOKUP(M469,団体得点データ!B$3:C$42,2)</f>
        <v>10</v>
      </c>
    </row>
    <row r="470" spans="10:17" x14ac:dyDescent="0.55000000000000004">
      <c r="J470" s="1">
        <f t="shared" si="29"/>
        <v>0</v>
      </c>
      <c r="K470">
        <f t="shared" si="30"/>
        <v>0</v>
      </c>
      <c r="L470">
        <f t="shared" si="31"/>
        <v>10000</v>
      </c>
      <c r="M470">
        <f t="shared" si="32"/>
        <v>11</v>
      </c>
      <c r="N470" t="e">
        <f>VLOOKUP($B470,'エントリー表（フィジーク）'!$B:$E,2)</f>
        <v>#N/A</v>
      </c>
      <c r="O470" t="e">
        <f>VLOOKUP($B470,'エントリー表（フィジーク）'!$B:$E,3)</f>
        <v>#N/A</v>
      </c>
      <c r="P470" t="e">
        <f>VLOOKUP($B470,'エントリー表（フィジーク）'!$B$3:$C$61,4)</f>
        <v>#N/A</v>
      </c>
      <c r="Q470">
        <f>VLOOKUP(M470,団体得点データ!B$3:C$42,2)</f>
        <v>10</v>
      </c>
    </row>
    <row r="471" spans="10:17" x14ac:dyDescent="0.55000000000000004">
      <c r="J471" s="1">
        <f t="shared" si="29"/>
        <v>0</v>
      </c>
      <c r="K471">
        <f t="shared" si="30"/>
        <v>0</v>
      </c>
      <c r="L471">
        <f t="shared" si="31"/>
        <v>10000</v>
      </c>
      <c r="M471">
        <f t="shared" si="32"/>
        <v>11</v>
      </c>
      <c r="N471" t="e">
        <f>VLOOKUP($B471,'エントリー表（フィジーク）'!$B:$E,2)</f>
        <v>#N/A</v>
      </c>
      <c r="O471" t="e">
        <f>VLOOKUP($B471,'エントリー表（フィジーク）'!$B:$E,3)</f>
        <v>#N/A</v>
      </c>
      <c r="P471" t="e">
        <f>VLOOKUP($B471,'エントリー表（フィジーク）'!$B$3:$C$61,4)</f>
        <v>#N/A</v>
      </c>
      <c r="Q471">
        <f>VLOOKUP(M471,団体得点データ!B$3:C$42,2)</f>
        <v>10</v>
      </c>
    </row>
    <row r="472" spans="10:17" x14ac:dyDescent="0.55000000000000004">
      <c r="J472" s="1">
        <f t="shared" si="29"/>
        <v>0</v>
      </c>
      <c r="K472">
        <f t="shared" si="30"/>
        <v>0</v>
      </c>
      <c r="L472">
        <f t="shared" si="31"/>
        <v>10000</v>
      </c>
      <c r="M472">
        <f t="shared" si="32"/>
        <v>11</v>
      </c>
      <c r="N472" t="e">
        <f>VLOOKUP($B472,'エントリー表（フィジーク）'!$B:$E,2)</f>
        <v>#N/A</v>
      </c>
      <c r="O472" t="e">
        <f>VLOOKUP($B472,'エントリー表（フィジーク）'!$B:$E,3)</f>
        <v>#N/A</v>
      </c>
      <c r="P472" t="e">
        <f>VLOOKUP($B472,'エントリー表（フィジーク）'!$B$3:$C$61,4)</f>
        <v>#N/A</v>
      </c>
      <c r="Q472">
        <f>VLOOKUP(M472,団体得点データ!B$3:C$42,2)</f>
        <v>10</v>
      </c>
    </row>
    <row r="473" spans="10:17" x14ac:dyDescent="0.55000000000000004">
      <c r="J473" s="1">
        <f t="shared" si="29"/>
        <v>0</v>
      </c>
      <c r="K473">
        <f t="shared" si="30"/>
        <v>0</v>
      </c>
      <c r="L473">
        <f t="shared" si="31"/>
        <v>10000</v>
      </c>
      <c r="M473">
        <f t="shared" si="32"/>
        <v>11</v>
      </c>
      <c r="N473" t="e">
        <f>VLOOKUP($B473,'エントリー表（フィジーク）'!$B:$E,2)</f>
        <v>#N/A</v>
      </c>
      <c r="O473" t="e">
        <f>VLOOKUP($B473,'エントリー表（フィジーク）'!$B:$E,3)</f>
        <v>#N/A</v>
      </c>
      <c r="P473" t="e">
        <f>VLOOKUP($B473,'エントリー表（フィジーク）'!$B$3:$C$61,4)</f>
        <v>#N/A</v>
      </c>
      <c r="Q473">
        <f>VLOOKUP(M473,団体得点データ!B$3:C$42,2)</f>
        <v>10</v>
      </c>
    </row>
    <row r="474" spans="10:17" x14ac:dyDescent="0.55000000000000004">
      <c r="J474" s="1">
        <f t="shared" si="29"/>
        <v>0</v>
      </c>
      <c r="K474">
        <f t="shared" si="30"/>
        <v>0</v>
      </c>
      <c r="L474">
        <f t="shared" si="31"/>
        <v>10000</v>
      </c>
      <c r="M474">
        <f t="shared" si="32"/>
        <v>11</v>
      </c>
      <c r="N474" t="e">
        <f>VLOOKUP($B474,'エントリー表（フィジーク）'!$B:$E,2)</f>
        <v>#N/A</v>
      </c>
      <c r="O474" t="e">
        <f>VLOOKUP($B474,'エントリー表（フィジーク）'!$B:$E,3)</f>
        <v>#N/A</v>
      </c>
      <c r="P474" t="e">
        <f>VLOOKUP($B474,'エントリー表（フィジーク）'!$B$3:$C$61,4)</f>
        <v>#N/A</v>
      </c>
      <c r="Q474">
        <f>VLOOKUP(M474,団体得点データ!B$3:C$42,2)</f>
        <v>10</v>
      </c>
    </row>
    <row r="475" spans="10:17" x14ac:dyDescent="0.55000000000000004">
      <c r="J475" s="1">
        <f t="shared" si="29"/>
        <v>0</v>
      </c>
      <c r="K475">
        <f t="shared" si="30"/>
        <v>0</v>
      </c>
      <c r="L475">
        <f t="shared" si="31"/>
        <v>10000</v>
      </c>
      <c r="M475">
        <f t="shared" si="32"/>
        <v>11</v>
      </c>
      <c r="N475" t="e">
        <f>VLOOKUP($B475,'エントリー表（フィジーク）'!$B:$E,2)</f>
        <v>#N/A</v>
      </c>
      <c r="O475" t="e">
        <f>VLOOKUP($B475,'エントリー表（フィジーク）'!$B:$E,3)</f>
        <v>#N/A</v>
      </c>
      <c r="P475" t="e">
        <f>VLOOKUP($B475,'エントリー表（フィジーク）'!$B$3:$C$61,4)</f>
        <v>#N/A</v>
      </c>
      <c r="Q475">
        <f>VLOOKUP(M475,団体得点データ!B$3:C$42,2)</f>
        <v>10</v>
      </c>
    </row>
    <row r="476" spans="10:17" x14ac:dyDescent="0.55000000000000004">
      <c r="J476" s="1">
        <f t="shared" si="29"/>
        <v>0</v>
      </c>
      <c r="K476">
        <f t="shared" si="30"/>
        <v>0</v>
      </c>
      <c r="L476">
        <f t="shared" si="31"/>
        <v>10000</v>
      </c>
      <c r="M476">
        <f t="shared" si="32"/>
        <v>11</v>
      </c>
      <c r="N476" t="e">
        <f>VLOOKUP($B476,'エントリー表（フィジーク）'!$B:$E,2)</f>
        <v>#N/A</v>
      </c>
      <c r="O476" t="e">
        <f>VLOOKUP($B476,'エントリー表（フィジーク）'!$B:$E,3)</f>
        <v>#N/A</v>
      </c>
      <c r="P476" t="e">
        <f>VLOOKUP($B476,'エントリー表（フィジーク）'!$B$3:$C$61,4)</f>
        <v>#N/A</v>
      </c>
      <c r="Q476">
        <f>VLOOKUP(M476,団体得点データ!B$3:C$42,2)</f>
        <v>10</v>
      </c>
    </row>
  </sheetData>
  <mergeCells count="1">
    <mergeCell ref="C2:I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75"/>
  <sheetViews>
    <sheetView topLeftCell="B1" zoomScale="86" workbookViewId="0">
      <selection activeCell="O14" sqref="O14"/>
    </sheetView>
  </sheetViews>
  <sheetFormatPr defaultColWidth="8.83203125" defaultRowHeight="18" x14ac:dyDescent="0.55000000000000004"/>
  <cols>
    <col min="1" max="1" width="1.5" customWidth="1"/>
    <col min="2" max="2" width="12" customWidth="1"/>
    <col min="16" max="16" width="16.83203125" bestFit="1" customWidth="1"/>
  </cols>
  <sheetData>
    <row r="1" spans="1:17" x14ac:dyDescent="0.55000000000000004">
      <c r="A1" s="1"/>
      <c r="B1" s="13" t="s">
        <v>24</v>
      </c>
      <c r="C1" s="1"/>
      <c r="D1" s="1"/>
      <c r="E1" s="1"/>
      <c r="F1" s="1"/>
      <c r="G1" s="1"/>
      <c r="H1" s="1"/>
      <c r="I1" s="1"/>
      <c r="J1" s="1"/>
    </row>
    <row r="2" spans="1:17" x14ac:dyDescent="0.55000000000000004">
      <c r="A2" s="1"/>
      <c r="B2" s="6"/>
      <c r="C2" s="17" t="s">
        <v>9</v>
      </c>
      <c r="D2" s="17"/>
      <c r="E2" s="17"/>
      <c r="F2" s="17"/>
      <c r="G2" s="17"/>
      <c r="H2" s="17"/>
      <c r="I2" s="17"/>
      <c r="J2" s="6"/>
      <c r="K2" s="7"/>
      <c r="L2" s="7"/>
      <c r="M2" s="7"/>
      <c r="N2" s="7"/>
      <c r="O2" s="7"/>
      <c r="P2" s="7"/>
      <c r="Q2" s="7"/>
    </row>
    <row r="3" spans="1:17" x14ac:dyDescent="0.55000000000000004">
      <c r="A3" s="1"/>
      <c r="B3" s="6" t="s">
        <v>10</v>
      </c>
      <c r="C3" s="6" t="s">
        <v>358</v>
      </c>
      <c r="D3" s="6" t="s">
        <v>359</v>
      </c>
      <c r="E3" s="6" t="s">
        <v>360</v>
      </c>
      <c r="F3" s="6" t="s">
        <v>361</v>
      </c>
      <c r="G3" s="6" t="s">
        <v>362</v>
      </c>
      <c r="H3" s="6" t="s">
        <v>363</v>
      </c>
      <c r="I3" s="6" t="s">
        <v>364</v>
      </c>
      <c r="J3" s="6" t="s">
        <v>15</v>
      </c>
      <c r="K3" s="6" t="s">
        <v>16</v>
      </c>
      <c r="L3" s="6" t="s">
        <v>17</v>
      </c>
      <c r="M3" s="6" t="s">
        <v>9</v>
      </c>
      <c r="N3" s="7" t="s">
        <v>18</v>
      </c>
      <c r="O3" s="7" t="s">
        <v>19</v>
      </c>
      <c r="P3" s="7" t="s">
        <v>20</v>
      </c>
      <c r="Q3" s="7" t="s">
        <v>21</v>
      </c>
    </row>
    <row r="4" spans="1:17" x14ac:dyDescent="0.55000000000000004">
      <c r="A4" s="1"/>
      <c r="B4" s="11" t="s">
        <v>22</v>
      </c>
      <c r="C4" s="11">
        <f t="shared" ref="C4:I4" si="0">SUM(C5:C1048576)</f>
        <v>210</v>
      </c>
      <c r="D4" s="11">
        <f t="shared" si="0"/>
        <v>210</v>
      </c>
      <c r="E4" s="11">
        <f t="shared" si="0"/>
        <v>210</v>
      </c>
      <c r="F4" s="11">
        <f t="shared" si="0"/>
        <v>210</v>
      </c>
      <c r="G4" s="11">
        <f t="shared" si="0"/>
        <v>210</v>
      </c>
      <c r="H4" s="11">
        <f t="shared" si="0"/>
        <v>210</v>
      </c>
      <c r="I4" s="11">
        <f t="shared" si="0"/>
        <v>210</v>
      </c>
      <c r="J4" s="11" t="s">
        <v>23</v>
      </c>
      <c r="K4" s="12"/>
      <c r="L4" s="12"/>
      <c r="M4" s="12"/>
      <c r="N4" s="12"/>
      <c r="O4" s="12"/>
      <c r="P4" s="12"/>
      <c r="Q4" s="12"/>
    </row>
    <row r="5" spans="1:17" x14ac:dyDescent="0.55000000000000004">
      <c r="A5" s="1"/>
      <c r="B5" s="1">
        <v>99</v>
      </c>
      <c r="C5" s="1">
        <v>18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f>SUM(C5:I5)-MIN(C5:I5)-MAX(C5:I5)</f>
        <v>100</v>
      </c>
      <c r="K5">
        <f>SUM(C5:I5)</f>
        <v>138</v>
      </c>
      <c r="L5">
        <f>IF(K5=0, 10000, J5+K5/1000)</f>
        <v>100.13800000000001</v>
      </c>
      <c r="M5">
        <f t="shared" ref="M5:M68" si="1">_xlfn.RANK.EQ(L5, L$5:L$475, 1)</f>
        <v>20</v>
      </c>
      <c r="N5" t="str">
        <f>VLOOKUP($B5,'エントリー表（ボディ）'!$B:$E,2,FALSE)</f>
        <v>日本体育大学</v>
      </c>
      <c r="O5" t="str">
        <f>VLOOKUP($B5,'エントリー表（ボディ）'!$B:$E,3)</f>
        <v>長谷川一球</v>
      </c>
      <c r="P5" t="str">
        <f>VLOOKUP($B5,'エントリー表（ボディ）'!$B:$E,4)</f>
        <v>ハセガワイッキュウ</v>
      </c>
      <c r="Q5">
        <f>VLOOKUP(M5,団体得点データ!B$3:C$42,2)</f>
        <v>1</v>
      </c>
    </row>
    <row r="6" spans="1:17" x14ac:dyDescent="0.55000000000000004">
      <c r="A6" s="1"/>
      <c r="B6" s="1">
        <v>100</v>
      </c>
      <c r="C6" s="1">
        <v>19</v>
      </c>
      <c r="D6" s="1">
        <v>8</v>
      </c>
      <c r="E6" s="1">
        <v>18</v>
      </c>
      <c r="F6" s="1">
        <v>18</v>
      </c>
      <c r="G6" s="1">
        <v>11</v>
      </c>
      <c r="H6" s="1">
        <v>16</v>
      </c>
      <c r="I6" s="1">
        <v>19</v>
      </c>
      <c r="J6" s="1">
        <f t="shared" ref="J6:J25" si="2">SUM(C6:I6)-MIN(C6:I6)-MAX(C6:I6)</f>
        <v>82</v>
      </c>
      <c r="K6">
        <f t="shared" ref="K6:K25" si="3">SUM(C6:I6)</f>
        <v>109</v>
      </c>
      <c r="L6">
        <f t="shared" ref="L6:L68" si="4">IF(K6=0, 10000, J6+K6/1000)</f>
        <v>82.108999999999995</v>
      </c>
      <c r="M6">
        <f t="shared" si="1"/>
        <v>17</v>
      </c>
      <c r="N6" t="str">
        <f>VLOOKUP($B6,'エントリー表（ボディ）'!$B:$E,2)</f>
        <v>日本体育大学</v>
      </c>
      <c r="O6" t="str">
        <f>VLOOKUP($B6,'エントリー表（ボディ）'!$B:$E,3)</f>
        <v>大島侃</v>
      </c>
      <c r="P6" t="str">
        <f>VLOOKUP($B6,'エントリー表（ボディ）'!$B:$E,4)</f>
        <v>オオシマスナオ</v>
      </c>
      <c r="Q6">
        <f>VLOOKUP(M6,団体得点データ!B$3:C$42,2)</f>
        <v>4</v>
      </c>
    </row>
    <row r="7" spans="1:17" x14ac:dyDescent="0.55000000000000004">
      <c r="A7" s="1"/>
      <c r="B7" s="1">
        <v>102</v>
      </c>
      <c r="C7" s="1">
        <v>8</v>
      </c>
      <c r="D7" s="1">
        <v>7</v>
      </c>
      <c r="E7" s="1">
        <v>7</v>
      </c>
      <c r="F7" s="1">
        <v>6</v>
      </c>
      <c r="G7" s="1">
        <v>6</v>
      </c>
      <c r="H7" s="1">
        <v>9</v>
      </c>
      <c r="I7" s="1">
        <v>5</v>
      </c>
      <c r="J7" s="1">
        <f t="shared" si="2"/>
        <v>34</v>
      </c>
      <c r="K7">
        <f t="shared" si="3"/>
        <v>48</v>
      </c>
      <c r="L7">
        <f t="shared" si="4"/>
        <v>34.048000000000002</v>
      </c>
      <c r="M7">
        <f t="shared" si="1"/>
        <v>7</v>
      </c>
      <c r="N7" t="str">
        <f>VLOOKUP($B7,'エントリー表（ボディ）'!$B:$E,2)</f>
        <v>東海大学</v>
      </c>
      <c r="O7" t="str">
        <f>VLOOKUP($B7,'エントリー表（ボディ）'!$B:$E,3)</f>
        <v>杉村雄大</v>
      </c>
      <c r="P7" t="str">
        <f>VLOOKUP($B7,'エントリー表（ボディ）'!$B:$E,4)</f>
        <v>スギムラユウダイ</v>
      </c>
      <c r="Q7">
        <f>VLOOKUP(M7,団体得点データ!B$3:C$42,2)</f>
        <v>19</v>
      </c>
    </row>
    <row r="8" spans="1:17" x14ac:dyDescent="0.55000000000000004">
      <c r="A8" s="1"/>
      <c r="B8" s="1">
        <v>103</v>
      </c>
      <c r="C8" s="1">
        <v>6</v>
      </c>
      <c r="D8" s="1">
        <v>2</v>
      </c>
      <c r="E8" s="1">
        <v>3</v>
      </c>
      <c r="F8" s="1">
        <v>3</v>
      </c>
      <c r="G8" s="1">
        <v>2</v>
      </c>
      <c r="H8" s="1">
        <v>3</v>
      </c>
      <c r="I8" s="1">
        <v>6</v>
      </c>
      <c r="J8" s="1">
        <f t="shared" si="2"/>
        <v>17</v>
      </c>
      <c r="K8">
        <f t="shared" si="3"/>
        <v>25</v>
      </c>
      <c r="L8">
        <f t="shared" si="4"/>
        <v>17.024999999999999</v>
      </c>
      <c r="M8">
        <f t="shared" si="1"/>
        <v>4</v>
      </c>
      <c r="N8" t="str">
        <f>VLOOKUP($B8,'エントリー表（ボディ）'!$B:$E,2)</f>
        <v>日本体育大学</v>
      </c>
      <c r="O8" t="str">
        <f>VLOOKUP($B8,'エントリー表（ボディ）'!$B:$E,3)</f>
        <v>大島達也</v>
      </c>
      <c r="P8" t="str">
        <f>VLOOKUP($B8,'エントリー表（ボディ）'!$B:$E,4)</f>
        <v>オオシマタツヤ</v>
      </c>
      <c r="Q8">
        <f>VLOOKUP(M8,団体得点データ!B$3:C$42,2)</f>
        <v>28</v>
      </c>
    </row>
    <row r="9" spans="1:17" x14ac:dyDescent="0.55000000000000004">
      <c r="A9" s="1"/>
      <c r="B9" s="1">
        <v>109</v>
      </c>
      <c r="C9" s="1">
        <v>10</v>
      </c>
      <c r="D9" s="1">
        <v>12</v>
      </c>
      <c r="E9" s="1">
        <v>15</v>
      </c>
      <c r="F9" s="1">
        <v>10</v>
      </c>
      <c r="G9" s="1">
        <v>12</v>
      </c>
      <c r="H9" s="1">
        <v>15</v>
      </c>
      <c r="I9" s="1">
        <v>14</v>
      </c>
      <c r="J9" s="1">
        <f t="shared" si="2"/>
        <v>63</v>
      </c>
      <c r="K9">
        <f t="shared" si="3"/>
        <v>88</v>
      </c>
      <c r="L9">
        <f t="shared" si="4"/>
        <v>63.088000000000001</v>
      </c>
      <c r="M9">
        <f t="shared" si="1"/>
        <v>12</v>
      </c>
      <c r="N9" t="str">
        <f>VLOOKUP($B9,'エントリー表（ボディ）'!$B:$E,2)</f>
        <v>日本体育大学</v>
      </c>
      <c r="O9" t="str">
        <f>VLOOKUP($B9,'エントリー表（ボディ）'!$B:$E,3)</f>
        <v>渡邉将海</v>
      </c>
      <c r="P9" t="str">
        <f>VLOOKUP($B9,'エントリー表（ボディ）'!$B:$E,4)</f>
        <v>ワタナベマサミ</v>
      </c>
      <c r="Q9">
        <f>VLOOKUP(M9,団体得点データ!B$3:C$42,2)</f>
        <v>9</v>
      </c>
    </row>
    <row r="10" spans="1:17" x14ac:dyDescent="0.55000000000000004">
      <c r="A10" s="1"/>
      <c r="B10" s="1">
        <v>110</v>
      </c>
      <c r="C10" s="1">
        <v>9</v>
      </c>
      <c r="D10" s="1">
        <v>10</v>
      </c>
      <c r="E10" s="1">
        <v>14</v>
      </c>
      <c r="F10" s="1">
        <v>7</v>
      </c>
      <c r="G10" s="1">
        <v>10</v>
      </c>
      <c r="H10" s="1">
        <v>12</v>
      </c>
      <c r="I10" s="1">
        <v>16</v>
      </c>
      <c r="J10" s="1">
        <f t="shared" si="2"/>
        <v>55</v>
      </c>
      <c r="K10">
        <f t="shared" si="3"/>
        <v>78</v>
      </c>
      <c r="L10">
        <f t="shared" si="4"/>
        <v>55.078000000000003</v>
      </c>
      <c r="M10">
        <f t="shared" si="1"/>
        <v>10</v>
      </c>
      <c r="N10" t="str">
        <f>VLOOKUP($B10,'エントリー表（ボディ）'!$B:$E,2)</f>
        <v>東海大学</v>
      </c>
      <c r="O10" t="str">
        <f>VLOOKUP($B10,'エントリー表（ボディ）'!$B:$E,3)</f>
        <v>大野凌平</v>
      </c>
      <c r="P10" t="str">
        <f>VLOOKUP($B10,'エントリー表（ボディ）'!$B:$E,4)</f>
        <v>オオノリョウヘイ</v>
      </c>
      <c r="Q10">
        <f>VLOOKUP(M10,団体得点データ!B$3:C$42,2)</f>
        <v>12</v>
      </c>
    </row>
    <row r="11" spans="1:17" x14ac:dyDescent="0.55000000000000004">
      <c r="A11" s="1"/>
      <c r="B11" s="1">
        <v>116</v>
      </c>
      <c r="C11" s="1">
        <v>12</v>
      </c>
      <c r="D11" s="1">
        <v>14</v>
      </c>
      <c r="E11" s="1">
        <v>9</v>
      </c>
      <c r="F11" s="1">
        <v>15</v>
      </c>
      <c r="G11" s="1">
        <v>13</v>
      </c>
      <c r="H11" s="1">
        <v>13</v>
      </c>
      <c r="I11" s="1">
        <v>15</v>
      </c>
      <c r="J11" s="1">
        <f t="shared" si="2"/>
        <v>67</v>
      </c>
      <c r="K11">
        <f t="shared" si="3"/>
        <v>91</v>
      </c>
      <c r="L11">
        <f t="shared" si="4"/>
        <v>67.090999999999994</v>
      </c>
      <c r="M11">
        <f t="shared" si="1"/>
        <v>13</v>
      </c>
      <c r="N11" t="str">
        <f>VLOOKUP($B11,'エントリー表（ボディ）'!$B:$E,2)</f>
        <v>東京大学</v>
      </c>
      <c r="O11" t="str">
        <f>VLOOKUP($B11,'エントリー表（ボディ）'!$B:$E,3)</f>
        <v>岡野陸</v>
      </c>
      <c r="P11" t="str">
        <f>VLOOKUP($B11,'エントリー表（ボディ）'!$B:$E,4)</f>
        <v>オカノリク</v>
      </c>
      <c r="Q11">
        <f>VLOOKUP(M11,団体得点データ!B$3:C$42,2)</f>
        <v>8</v>
      </c>
    </row>
    <row r="12" spans="1:17" x14ac:dyDescent="0.55000000000000004">
      <c r="A12" s="1"/>
      <c r="B12" s="1">
        <v>117</v>
      </c>
      <c r="C12" s="1">
        <v>20</v>
      </c>
      <c r="D12" s="1">
        <v>17</v>
      </c>
      <c r="E12" s="1">
        <v>19</v>
      </c>
      <c r="F12" s="1">
        <v>19</v>
      </c>
      <c r="G12" s="1">
        <v>19</v>
      </c>
      <c r="H12" s="1">
        <v>17</v>
      </c>
      <c r="I12" s="1">
        <v>17</v>
      </c>
      <c r="J12" s="1">
        <f t="shared" si="2"/>
        <v>91</v>
      </c>
      <c r="K12">
        <f t="shared" si="3"/>
        <v>128</v>
      </c>
      <c r="L12">
        <f t="shared" si="4"/>
        <v>91.128</v>
      </c>
      <c r="M12">
        <f t="shared" si="1"/>
        <v>19</v>
      </c>
      <c r="N12" t="str">
        <f>VLOOKUP($B12,'エントリー表（ボディ）'!$B:$E,2)</f>
        <v>了德寺大学</v>
      </c>
      <c r="O12" t="str">
        <f>VLOOKUP($B12,'エントリー表（ボディ）'!$B:$E,3)</f>
        <v>池田渓太</v>
      </c>
      <c r="P12" t="str">
        <f>VLOOKUP($B12,'エントリー表（ボディ）'!$B:$E,4)</f>
        <v>イケダケイタ</v>
      </c>
      <c r="Q12">
        <f>VLOOKUP(M12,団体得点データ!B$3:C$42,2)</f>
        <v>2</v>
      </c>
    </row>
    <row r="13" spans="1:17" x14ac:dyDescent="0.55000000000000004">
      <c r="A13" s="1"/>
      <c r="B13" s="1">
        <v>118</v>
      </c>
      <c r="C13" s="1">
        <v>17</v>
      </c>
      <c r="D13" s="1">
        <v>9</v>
      </c>
      <c r="E13" s="1">
        <v>8</v>
      </c>
      <c r="F13" s="1">
        <v>12</v>
      </c>
      <c r="G13" s="1">
        <v>9</v>
      </c>
      <c r="H13" s="1">
        <v>10</v>
      </c>
      <c r="I13" s="1">
        <v>13</v>
      </c>
      <c r="J13" s="1">
        <f t="shared" si="2"/>
        <v>53</v>
      </c>
      <c r="K13">
        <f t="shared" si="3"/>
        <v>78</v>
      </c>
      <c r="L13">
        <f t="shared" si="4"/>
        <v>53.078000000000003</v>
      </c>
      <c r="M13">
        <f t="shared" si="1"/>
        <v>9</v>
      </c>
      <c r="N13" t="str">
        <f>VLOOKUP($B13,'エントリー表（ボディ）'!$B:$E,2)</f>
        <v>帝京大学</v>
      </c>
      <c r="O13" t="str">
        <f>VLOOKUP($B13,'エントリー表（ボディ）'!$B:$E,3)</f>
        <v>門倉　雅人</v>
      </c>
      <c r="P13" t="str">
        <f>VLOOKUP($B13,'エントリー表（ボディ）'!$B:$E,4)</f>
        <v>カドクラ　マサト</v>
      </c>
      <c r="Q13">
        <f>VLOOKUP(M13,団体得点データ!B$3:C$42,2)</f>
        <v>14</v>
      </c>
    </row>
    <row r="14" spans="1:17" x14ac:dyDescent="0.55000000000000004">
      <c r="A14" s="1"/>
      <c r="B14" s="1">
        <v>124</v>
      </c>
      <c r="C14" s="1">
        <v>14</v>
      </c>
      <c r="D14" s="1">
        <v>13</v>
      </c>
      <c r="E14" s="1">
        <v>10</v>
      </c>
      <c r="F14" s="1">
        <v>11</v>
      </c>
      <c r="G14" s="1">
        <v>18</v>
      </c>
      <c r="H14" s="1">
        <v>8</v>
      </c>
      <c r="I14" s="1">
        <v>11</v>
      </c>
      <c r="J14" s="1">
        <f t="shared" si="2"/>
        <v>59</v>
      </c>
      <c r="K14">
        <f t="shared" si="3"/>
        <v>85</v>
      </c>
      <c r="L14">
        <f t="shared" si="4"/>
        <v>59.085000000000001</v>
      </c>
      <c r="M14">
        <f t="shared" si="1"/>
        <v>11</v>
      </c>
      <c r="N14" t="str">
        <f>VLOOKUP($B14,'エントリー表（ボディ）'!$B:$E,2)</f>
        <v>早稲田大学</v>
      </c>
      <c r="O14" t="str">
        <f>VLOOKUP($B14,'エントリー表（ボディ）'!$B:$E,3)</f>
        <v>中郷李生</v>
      </c>
      <c r="P14" t="str">
        <f>VLOOKUP($B14,'エントリー表（ボディ）'!$B:$E,4)</f>
        <v>ナカゴウリオ</v>
      </c>
      <c r="Q14">
        <f>VLOOKUP(M14,団体得点データ!B$3:C$42,2)</f>
        <v>10</v>
      </c>
    </row>
    <row r="15" spans="1:17" x14ac:dyDescent="0.55000000000000004">
      <c r="A15" s="1"/>
      <c r="B15" s="1">
        <v>125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f t="shared" si="2"/>
        <v>5</v>
      </c>
      <c r="K15">
        <f t="shared" si="3"/>
        <v>7</v>
      </c>
      <c r="L15">
        <f t="shared" si="4"/>
        <v>5.0069999999999997</v>
      </c>
      <c r="M15">
        <f t="shared" si="1"/>
        <v>1</v>
      </c>
      <c r="N15" t="str">
        <f>VLOOKUP($B15,'エントリー表（ボディ）'!$B:$E,2)</f>
        <v>国際武道大学</v>
      </c>
      <c r="O15" t="str">
        <f>VLOOKUP($B15,'エントリー表（ボディ）'!$B:$E,3)</f>
        <v>依知川公平</v>
      </c>
      <c r="P15" t="str">
        <f>VLOOKUP($B15,'エントリー表（ボディ）'!$B:$E,4)</f>
        <v>イチカワコウヘイ</v>
      </c>
      <c r="Q15">
        <f>VLOOKUP(M15,団体得点データ!B$3:C$42,2)</f>
        <v>40</v>
      </c>
    </row>
    <row r="16" spans="1:17" x14ac:dyDescent="0.55000000000000004">
      <c r="A16" s="1"/>
      <c r="B16" s="1">
        <v>127</v>
      </c>
      <c r="C16" s="1">
        <v>7</v>
      </c>
      <c r="D16" s="1">
        <v>6</v>
      </c>
      <c r="E16" s="1">
        <v>6</v>
      </c>
      <c r="F16" s="1">
        <v>8</v>
      </c>
      <c r="G16" s="1">
        <v>7</v>
      </c>
      <c r="H16" s="1">
        <v>6</v>
      </c>
      <c r="I16" s="1">
        <v>7</v>
      </c>
      <c r="J16" s="1">
        <f t="shared" si="2"/>
        <v>33</v>
      </c>
      <c r="K16">
        <f t="shared" si="3"/>
        <v>47</v>
      </c>
      <c r="L16">
        <f t="shared" si="4"/>
        <v>33.046999999999997</v>
      </c>
      <c r="M16">
        <f t="shared" si="1"/>
        <v>6</v>
      </c>
      <c r="N16" t="str">
        <f>VLOOKUP($B16,'エントリー表（ボディ）'!$B:$E,2)</f>
        <v>早稲田大学</v>
      </c>
      <c r="O16" t="str">
        <f>VLOOKUP($B16,'エントリー表（ボディ）'!$B:$E,3)</f>
        <v>瀧上　蒼生</v>
      </c>
      <c r="P16" t="str">
        <f>VLOOKUP($B16,'エントリー表（ボディ）'!$B:$E,4)</f>
        <v>タキガミ　アオセ</v>
      </c>
      <c r="Q16">
        <f>VLOOKUP(M16,団体得点データ!B$3:C$42,2)</f>
        <v>22</v>
      </c>
    </row>
    <row r="17" spans="1:17" x14ac:dyDescent="0.55000000000000004">
      <c r="A17" s="1"/>
      <c r="B17" s="1">
        <v>135</v>
      </c>
      <c r="C17" s="1">
        <v>4</v>
      </c>
      <c r="D17" s="1">
        <v>5</v>
      </c>
      <c r="E17" s="1">
        <v>5</v>
      </c>
      <c r="F17" s="1">
        <v>5</v>
      </c>
      <c r="G17" s="1">
        <v>5</v>
      </c>
      <c r="H17" s="1">
        <v>4</v>
      </c>
      <c r="I17" s="1">
        <v>4</v>
      </c>
      <c r="J17" s="1">
        <f t="shared" si="2"/>
        <v>23</v>
      </c>
      <c r="K17">
        <f t="shared" si="3"/>
        <v>32</v>
      </c>
      <c r="L17">
        <f t="shared" si="4"/>
        <v>23.032</v>
      </c>
      <c r="M17">
        <f t="shared" si="1"/>
        <v>5</v>
      </c>
      <c r="N17" t="str">
        <f>VLOOKUP($B17,'エントリー表（ボディ）'!$B:$E,2)</f>
        <v>早稲田大学</v>
      </c>
      <c r="O17" t="str">
        <f>VLOOKUP($B17,'エントリー表（ボディ）'!$B:$E,3)</f>
        <v>小原啓太</v>
      </c>
      <c r="P17" t="str">
        <f>VLOOKUP($B17,'エントリー表（ボディ）'!$B:$E,4)</f>
        <v>コハラケイタ</v>
      </c>
      <c r="Q17">
        <f>VLOOKUP(M17,団体得点データ!B$3:C$42,2)</f>
        <v>25</v>
      </c>
    </row>
    <row r="18" spans="1:17" x14ac:dyDescent="0.55000000000000004">
      <c r="A18" s="1"/>
      <c r="B18" s="1">
        <v>140</v>
      </c>
      <c r="C18" s="1">
        <v>16</v>
      </c>
      <c r="D18" s="1">
        <v>19</v>
      </c>
      <c r="E18" s="1">
        <v>12</v>
      </c>
      <c r="F18" s="1">
        <v>13</v>
      </c>
      <c r="G18" s="1">
        <v>16</v>
      </c>
      <c r="H18" s="1">
        <v>7</v>
      </c>
      <c r="I18" s="1">
        <v>10</v>
      </c>
      <c r="J18" s="1">
        <f t="shared" si="2"/>
        <v>67</v>
      </c>
      <c r="K18">
        <f t="shared" si="3"/>
        <v>93</v>
      </c>
      <c r="L18">
        <f t="shared" si="4"/>
        <v>67.093000000000004</v>
      </c>
      <c r="M18">
        <f t="shared" si="1"/>
        <v>14</v>
      </c>
      <c r="N18" t="str">
        <f>VLOOKUP($B18,'エントリー表（ボディ）'!$B:$E,2)</f>
        <v>東京大学</v>
      </c>
      <c r="O18" t="str">
        <f>VLOOKUP($B18,'エントリー表（ボディ）'!$B:$E,3)</f>
        <v>尾石昌平</v>
      </c>
      <c r="P18" t="str">
        <f>VLOOKUP($B18,'エントリー表（ボディ）'!$B:$E,4)</f>
        <v>オイシショウヘイ</v>
      </c>
      <c r="Q18">
        <f>VLOOKUP(M18,団体得点データ!B$3:C$42,2)</f>
        <v>7</v>
      </c>
    </row>
    <row r="19" spans="1:17" x14ac:dyDescent="0.55000000000000004">
      <c r="A19" s="1"/>
      <c r="B19" s="1">
        <v>141</v>
      </c>
      <c r="C19" s="1">
        <v>15</v>
      </c>
      <c r="D19" s="1">
        <v>16</v>
      </c>
      <c r="E19" s="1">
        <v>13</v>
      </c>
      <c r="F19" s="1">
        <v>14</v>
      </c>
      <c r="G19" s="1">
        <v>17</v>
      </c>
      <c r="H19" s="1">
        <v>14</v>
      </c>
      <c r="I19" s="1">
        <v>9</v>
      </c>
      <c r="J19" s="1">
        <f t="shared" si="2"/>
        <v>72</v>
      </c>
      <c r="K19">
        <f t="shared" si="3"/>
        <v>98</v>
      </c>
      <c r="L19">
        <f t="shared" si="4"/>
        <v>72.097999999999999</v>
      </c>
      <c r="M19">
        <f t="shared" si="1"/>
        <v>15</v>
      </c>
      <c r="N19" t="str">
        <f>VLOOKUP($B19,'エントリー表（ボディ）'!$B:$E,2)</f>
        <v>日本体育大学</v>
      </c>
      <c r="O19" t="str">
        <f>VLOOKUP($B19,'エントリー表（ボディ）'!$B:$E,3)</f>
        <v>重岡 赳瑠</v>
      </c>
      <c r="P19" t="str">
        <f>VLOOKUP($B19,'エントリー表（ボディ）'!$B:$E,4)</f>
        <v>シゲオカ タケル</v>
      </c>
      <c r="Q19">
        <f>VLOOKUP(M19,団体得点データ!B$3:C$42,2)</f>
        <v>6</v>
      </c>
    </row>
    <row r="20" spans="1:17" x14ac:dyDescent="0.55000000000000004">
      <c r="A20" s="1"/>
      <c r="B20" s="1">
        <v>145</v>
      </c>
      <c r="C20" s="1">
        <v>5</v>
      </c>
      <c r="D20" s="1">
        <v>11</v>
      </c>
      <c r="E20" s="1">
        <v>11</v>
      </c>
      <c r="F20" s="1">
        <v>9</v>
      </c>
      <c r="G20" s="1">
        <v>8</v>
      </c>
      <c r="H20" s="1">
        <v>11</v>
      </c>
      <c r="I20" s="1">
        <v>8</v>
      </c>
      <c r="J20" s="1">
        <f t="shared" si="2"/>
        <v>47</v>
      </c>
      <c r="K20">
        <f t="shared" si="3"/>
        <v>63</v>
      </c>
      <c r="L20">
        <f t="shared" si="4"/>
        <v>47.063000000000002</v>
      </c>
      <c r="M20">
        <f t="shared" si="1"/>
        <v>8</v>
      </c>
      <c r="N20" t="str">
        <f>VLOOKUP($B20,'エントリー表（ボディ）'!$B:$E,2)</f>
        <v>日本体育大学</v>
      </c>
      <c r="O20" t="str">
        <f>VLOOKUP($B20,'エントリー表（ボディ）'!$B:$E,3)</f>
        <v>設楽和永</v>
      </c>
      <c r="P20" t="str">
        <f>VLOOKUP($B20,'エントリー表（ボディ）'!$B:$E,4)</f>
        <v>シダラカズノリ</v>
      </c>
      <c r="Q20">
        <f>VLOOKUP(M20,団体得点データ!B$3:C$42,2)</f>
        <v>16</v>
      </c>
    </row>
    <row r="21" spans="1:17" x14ac:dyDescent="0.55000000000000004">
      <c r="A21" s="1"/>
      <c r="B21" s="1">
        <v>153</v>
      </c>
      <c r="C21" s="1">
        <v>2</v>
      </c>
      <c r="D21" s="1">
        <v>4</v>
      </c>
      <c r="E21" s="1">
        <v>4</v>
      </c>
      <c r="F21" s="1">
        <v>2</v>
      </c>
      <c r="G21" s="1">
        <v>4</v>
      </c>
      <c r="H21" s="1">
        <v>5</v>
      </c>
      <c r="I21" s="1">
        <v>2</v>
      </c>
      <c r="J21" s="1">
        <f t="shared" si="2"/>
        <v>16</v>
      </c>
      <c r="K21">
        <f t="shared" si="3"/>
        <v>23</v>
      </c>
      <c r="L21">
        <f t="shared" si="4"/>
        <v>16.023</v>
      </c>
      <c r="M21">
        <f t="shared" si="1"/>
        <v>3</v>
      </c>
      <c r="N21" t="str">
        <f>VLOOKUP($B21,'エントリー表（ボディ）'!$B:$E,2)</f>
        <v>日本体育大学</v>
      </c>
      <c r="O21" t="str">
        <f>VLOOKUP($B21,'エントリー表（ボディ）'!$B:$E,3)</f>
        <v>石山檀</v>
      </c>
      <c r="P21" t="str">
        <f>VLOOKUP($B21,'エントリー表（ボディ）'!$B:$E,4)</f>
        <v>イシヤマ　ダン</v>
      </c>
      <c r="Q21">
        <f>VLOOKUP(M21,団体得点データ!B$3:C$42,2)</f>
        <v>32</v>
      </c>
    </row>
    <row r="22" spans="1:17" x14ac:dyDescent="0.55000000000000004">
      <c r="A22" s="1"/>
      <c r="B22" s="1">
        <v>157</v>
      </c>
      <c r="C22" s="1">
        <v>3</v>
      </c>
      <c r="D22" s="1">
        <v>3</v>
      </c>
      <c r="E22" s="1">
        <v>2</v>
      </c>
      <c r="F22" s="1">
        <v>4</v>
      </c>
      <c r="G22" s="1">
        <v>3</v>
      </c>
      <c r="H22" s="1">
        <v>2</v>
      </c>
      <c r="I22" s="1">
        <v>3</v>
      </c>
      <c r="J22" s="1">
        <f t="shared" si="2"/>
        <v>14</v>
      </c>
      <c r="K22">
        <f t="shared" si="3"/>
        <v>20</v>
      </c>
      <c r="L22">
        <f t="shared" si="4"/>
        <v>14.02</v>
      </c>
      <c r="M22">
        <f t="shared" si="1"/>
        <v>2</v>
      </c>
      <c r="N22" t="str">
        <f>VLOOKUP($B22,'エントリー表（ボディ）'!$B:$E,2)</f>
        <v>東京大学</v>
      </c>
      <c r="O22" t="str">
        <f>VLOOKUP($B22,'エントリー表（ボディ）'!$B:$E,3)</f>
        <v>若林恭佑</v>
      </c>
      <c r="P22" t="str">
        <f>VLOOKUP($B22,'エントリー表（ボディ）'!$B:$E,4)</f>
        <v>ワカバヤシキョウスケ</v>
      </c>
      <c r="Q22">
        <f>VLOOKUP(M22,団体得点データ!B$3:C$42,2)</f>
        <v>36</v>
      </c>
    </row>
    <row r="23" spans="1:17" x14ac:dyDescent="0.55000000000000004">
      <c r="A23" s="1"/>
      <c r="B23" s="1">
        <v>161</v>
      </c>
      <c r="C23" s="1">
        <v>11</v>
      </c>
      <c r="D23" s="1">
        <v>15</v>
      </c>
      <c r="E23" s="1">
        <v>17</v>
      </c>
      <c r="F23" s="1">
        <v>17</v>
      </c>
      <c r="G23" s="1">
        <v>14</v>
      </c>
      <c r="H23" s="1">
        <v>18</v>
      </c>
      <c r="I23" s="1">
        <v>12</v>
      </c>
      <c r="J23" s="1">
        <f t="shared" si="2"/>
        <v>75</v>
      </c>
      <c r="K23">
        <f t="shared" si="3"/>
        <v>104</v>
      </c>
      <c r="L23">
        <f t="shared" si="4"/>
        <v>75.103999999999999</v>
      </c>
      <c r="M23">
        <f t="shared" si="1"/>
        <v>16</v>
      </c>
      <c r="N23" t="str">
        <f>VLOOKUP($B23,'エントリー表（ボディ）'!$B:$E,2)</f>
        <v>白鴎大学</v>
      </c>
      <c r="O23" t="str">
        <f>VLOOKUP($B23,'エントリー表（ボディ）'!$B:$E,3)</f>
        <v>大島康輔</v>
      </c>
      <c r="P23" t="str">
        <f>VLOOKUP($B23,'エントリー表（ボディ）'!$B:$E,4)</f>
        <v>オオシマコウスケ</v>
      </c>
      <c r="Q23">
        <f>VLOOKUP(M23,団体得点データ!B$3:C$42,2)</f>
        <v>5</v>
      </c>
    </row>
    <row r="24" spans="1:17" x14ac:dyDescent="0.55000000000000004">
      <c r="A24" s="1"/>
      <c r="B24" s="1">
        <v>165</v>
      </c>
      <c r="C24" s="1">
        <v>13</v>
      </c>
      <c r="D24" s="1">
        <v>18</v>
      </c>
      <c r="E24" s="1">
        <v>16</v>
      </c>
      <c r="F24" s="1">
        <v>16</v>
      </c>
      <c r="G24" s="1">
        <v>15</v>
      </c>
      <c r="H24" s="1">
        <v>19</v>
      </c>
      <c r="I24" s="1">
        <v>18</v>
      </c>
      <c r="J24" s="1">
        <f t="shared" si="2"/>
        <v>83</v>
      </c>
      <c r="K24">
        <f t="shared" si="3"/>
        <v>115</v>
      </c>
      <c r="L24">
        <f t="shared" si="4"/>
        <v>83.114999999999995</v>
      </c>
      <c r="M24">
        <f t="shared" si="1"/>
        <v>18</v>
      </c>
      <c r="N24" t="str">
        <f>VLOOKUP($B24,'エントリー表（ボディ）'!$B:$E,2)</f>
        <v>東京大学</v>
      </c>
      <c r="O24" t="str">
        <f>VLOOKUP($B24,'エントリー表（ボディ）'!$B:$E,3)</f>
        <v>小坂真司</v>
      </c>
      <c r="P24" t="str">
        <f>VLOOKUP($B24,'エントリー表（ボディ）'!$B:$E,4)</f>
        <v>コサカシンジ</v>
      </c>
      <c r="Q24">
        <f>VLOOKUP(M24,団体得点データ!B$3:C$42,2)</f>
        <v>3</v>
      </c>
    </row>
    <row r="25" spans="1:17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>
        <f t="shared" si="2"/>
        <v>0</v>
      </c>
      <c r="K25">
        <f t="shared" si="3"/>
        <v>0</v>
      </c>
      <c r="L25">
        <f t="shared" si="4"/>
        <v>10000</v>
      </c>
      <c r="M25">
        <f t="shared" si="1"/>
        <v>21</v>
      </c>
      <c r="N25" t="e">
        <f>VLOOKUP($B25,'エントリー表（ボディ）'!$B:$E,2)</f>
        <v>#N/A</v>
      </c>
      <c r="O25" t="e">
        <f>VLOOKUP($B25,'エントリー表（ボディ）'!$B:$E,3)</f>
        <v>#N/A</v>
      </c>
      <c r="P25" t="e">
        <f>VLOOKUP($B25,'エントリー表（ボディ）'!$B:$E,4)</f>
        <v>#N/A</v>
      </c>
      <c r="Q25">
        <f>VLOOKUP(M25,団体得点データ!B$3:C$42,2)</f>
        <v>0</v>
      </c>
    </row>
    <row r="26" spans="1:17" x14ac:dyDescent="0.55000000000000004">
      <c r="B26" s="1"/>
      <c r="J26" s="1">
        <f t="shared" ref="J26:J89" si="5">SUM(C26:I26)-MIN(C26:I26)-MAX(C26:I26)</f>
        <v>0</v>
      </c>
      <c r="K26">
        <f t="shared" ref="K26:K89" si="6">SUM(C26:I26)</f>
        <v>0</v>
      </c>
      <c r="L26">
        <f t="shared" si="4"/>
        <v>10000</v>
      </c>
      <c r="M26">
        <f t="shared" si="1"/>
        <v>21</v>
      </c>
      <c r="N26" t="e">
        <f>VLOOKUP($B26,'エントリー表（ボディ）'!$B:$E,2)</f>
        <v>#N/A</v>
      </c>
      <c r="O26" t="e">
        <f>VLOOKUP($B26,'エントリー表（ボディ）'!$B:$E,3)</f>
        <v>#N/A</v>
      </c>
      <c r="P26" t="e">
        <f>VLOOKUP($B26,'エントリー表（ボディ）'!$B:$E,4)</f>
        <v>#N/A</v>
      </c>
      <c r="Q26">
        <f>VLOOKUP(M26,団体得点データ!B$3:C$42,2)</f>
        <v>0</v>
      </c>
    </row>
    <row r="27" spans="1:17" x14ac:dyDescent="0.55000000000000004">
      <c r="B27" s="1"/>
      <c r="J27" s="1">
        <f t="shared" si="5"/>
        <v>0</v>
      </c>
      <c r="K27">
        <f t="shared" si="6"/>
        <v>0</v>
      </c>
      <c r="L27">
        <f t="shared" si="4"/>
        <v>10000</v>
      </c>
      <c r="M27">
        <f t="shared" si="1"/>
        <v>21</v>
      </c>
      <c r="N27" t="e">
        <f>VLOOKUP($B27,'エントリー表（ボディ）'!$B:$E,2)</f>
        <v>#N/A</v>
      </c>
      <c r="O27" t="e">
        <f>VLOOKUP($B27,'エントリー表（ボディ）'!$B:$E,3)</f>
        <v>#N/A</v>
      </c>
      <c r="P27" t="e">
        <f>VLOOKUP($B27,'エントリー表（ボディ）'!$B:$E,4)</f>
        <v>#N/A</v>
      </c>
      <c r="Q27">
        <f>VLOOKUP(M27,団体得点データ!B$3:C$42,2)</f>
        <v>0</v>
      </c>
    </row>
    <row r="28" spans="1:17" x14ac:dyDescent="0.55000000000000004">
      <c r="B28" s="1"/>
      <c r="J28" s="1">
        <f t="shared" si="5"/>
        <v>0</v>
      </c>
      <c r="K28">
        <f t="shared" si="6"/>
        <v>0</v>
      </c>
      <c r="L28">
        <f t="shared" si="4"/>
        <v>10000</v>
      </c>
      <c r="M28">
        <f t="shared" si="1"/>
        <v>21</v>
      </c>
      <c r="N28" t="e">
        <f>VLOOKUP($B28,'エントリー表（ボディ）'!$B:$E,2)</f>
        <v>#N/A</v>
      </c>
      <c r="O28" t="e">
        <f>VLOOKUP($B28,'エントリー表（ボディ）'!$B:$E,3)</f>
        <v>#N/A</v>
      </c>
      <c r="P28" t="e">
        <f>VLOOKUP($B28,'エントリー表（ボディ）'!$B:$E,4)</f>
        <v>#N/A</v>
      </c>
      <c r="Q28">
        <f>VLOOKUP(M28,団体得点データ!B$3:C$42,2)</f>
        <v>0</v>
      </c>
    </row>
    <row r="29" spans="1:17" x14ac:dyDescent="0.55000000000000004">
      <c r="B29" s="1"/>
      <c r="J29" s="1">
        <f t="shared" si="5"/>
        <v>0</v>
      </c>
      <c r="K29">
        <f t="shared" si="6"/>
        <v>0</v>
      </c>
      <c r="L29">
        <f t="shared" si="4"/>
        <v>10000</v>
      </c>
      <c r="M29">
        <f t="shared" si="1"/>
        <v>21</v>
      </c>
      <c r="N29" t="e">
        <f>VLOOKUP($B29,'エントリー表（ボディ）'!$B:$E,2)</f>
        <v>#N/A</v>
      </c>
      <c r="O29" t="e">
        <f>VLOOKUP($B29,'エントリー表（ボディ）'!$B:$E,3)</f>
        <v>#N/A</v>
      </c>
      <c r="P29" t="e">
        <f>VLOOKUP($B29,'エントリー表（ボディ）'!$B:$E,4)</f>
        <v>#N/A</v>
      </c>
      <c r="Q29">
        <f>VLOOKUP(M29,団体得点データ!B$3:C$42,2)</f>
        <v>0</v>
      </c>
    </row>
    <row r="30" spans="1:17" x14ac:dyDescent="0.55000000000000004">
      <c r="B30" s="1"/>
      <c r="J30" s="1">
        <f t="shared" si="5"/>
        <v>0</v>
      </c>
      <c r="K30">
        <f t="shared" si="6"/>
        <v>0</v>
      </c>
      <c r="L30">
        <f t="shared" si="4"/>
        <v>10000</v>
      </c>
      <c r="M30">
        <f t="shared" si="1"/>
        <v>21</v>
      </c>
      <c r="N30" t="e">
        <f>VLOOKUP($B30,'エントリー表（ボディ）'!$B:$E,2)</f>
        <v>#N/A</v>
      </c>
      <c r="O30" t="e">
        <f>VLOOKUP($B30,'エントリー表（ボディ）'!$B:$E,3)</f>
        <v>#N/A</v>
      </c>
      <c r="P30" t="e">
        <f>VLOOKUP($B30,'エントリー表（ボディ）'!$B:$E,4)</f>
        <v>#N/A</v>
      </c>
      <c r="Q30">
        <f>VLOOKUP(M30,団体得点データ!B$3:C$42,2)</f>
        <v>0</v>
      </c>
    </row>
    <row r="31" spans="1:17" x14ac:dyDescent="0.55000000000000004">
      <c r="B31" s="1"/>
      <c r="J31" s="1">
        <f t="shared" si="5"/>
        <v>0</v>
      </c>
      <c r="K31">
        <f t="shared" si="6"/>
        <v>0</v>
      </c>
      <c r="L31">
        <f t="shared" si="4"/>
        <v>10000</v>
      </c>
      <c r="M31">
        <f t="shared" si="1"/>
        <v>21</v>
      </c>
      <c r="N31" t="e">
        <f>VLOOKUP($B31,'エントリー表（ボディ）'!$B:$E,2)</f>
        <v>#N/A</v>
      </c>
      <c r="O31" t="e">
        <f>VLOOKUP($B31,'エントリー表（ボディ）'!$B:$E,3)</f>
        <v>#N/A</v>
      </c>
      <c r="P31" t="e">
        <f>VLOOKUP($B31,'エントリー表（ボディ）'!$B:$E,4)</f>
        <v>#N/A</v>
      </c>
      <c r="Q31">
        <f>VLOOKUP(M31,団体得点データ!B$3:C$42,2)</f>
        <v>0</v>
      </c>
    </row>
    <row r="32" spans="1:17" x14ac:dyDescent="0.55000000000000004">
      <c r="B32" s="1"/>
      <c r="J32" s="1">
        <f t="shared" si="5"/>
        <v>0</v>
      </c>
      <c r="K32">
        <f t="shared" si="6"/>
        <v>0</v>
      </c>
      <c r="L32">
        <f t="shared" si="4"/>
        <v>10000</v>
      </c>
      <c r="M32">
        <f t="shared" si="1"/>
        <v>21</v>
      </c>
      <c r="N32" t="e">
        <f>VLOOKUP($B32,'エントリー表（ボディ）'!$B:$E,2)</f>
        <v>#N/A</v>
      </c>
      <c r="O32" t="e">
        <f>VLOOKUP($B32,'エントリー表（ボディ）'!$B:$E,3)</f>
        <v>#N/A</v>
      </c>
      <c r="P32" t="e">
        <f>VLOOKUP($B32,'エントリー表（ボディ）'!$B:$E,4)</f>
        <v>#N/A</v>
      </c>
      <c r="Q32">
        <f>VLOOKUP(M32,団体得点データ!B$3:C$42,2)</f>
        <v>0</v>
      </c>
    </row>
    <row r="33" spans="2:17" x14ac:dyDescent="0.55000000000000004">
      <c r="B33" s="1"/>
      <c r="J33" s="1">
        <f t="shared" si="5"/>
        <v>0</v>
      </c>
      <c r="K33">
        <f t="shared" si="6"/>
        <v>0</v>
      </c>
      <c r="L33">
        <f t="shared" si="4"/>
        <v>10000</v>
      </c>
      <c r="M33">
        <f t="shared" si="1"/>
        <v>21</v>
      </c>
      <c r="N33" t="e">
        <f>VLOOKUP($B33,'エントリー表（ボディ）'!$B:$E,2)</f>
        <v>#N/A</v>
      </c>
      <c r="O33" t="e">
        <f>VLOOKUP($B33,'エントリー表（ボディ）'!$B:$E,3)</f>
        <v>#N/A</v>
      </c>
      <c r="P33" t="e">
        <f>VLOOKUP($B33,'エントリー表（ボディ）'!$B:$E,4)</f>
        <v>#N/A</v>
      </c>
      <c r="Q33">
        <f>VLOOKUP(M33,団体得点データ!B$3:C$42,2)</f>
        <v>0</v>
      </c>
    </row>
    <row r="34" spans="2:17" x14ac:dyDescent="0.55000000000000004">
      <c r="B34" s="1"/>
      <c r="J34" s="1">
        <f t="shared" si="5"/>
        <v>0</v>
      </c>
      <c r="K34">
        <f t="shared" si="6"/>
        <v>0</v>
      </c>
      <c r="L34">
        <f t="shared" si="4"/>
        <v>10000</v>
      </c>
      <c r="M34">
        <f t="shared" si="1"/>
        <v>21</v>
      </c>
      <c r="N34" t="e">
        <f>VLOOKUP($B34,'エントリー表（ボディ）'!$B:$E,2)</f>
        <v>#N/A</v>
      </c>
      <c r="O34" t="e">
        <f>VLOOKUP($B34,'エントリー表（ボディ）'!$B:$E,3)</f>
        <v>#N/A</v>
      </c>
      <c r="P34" t="e">
        <f>VLOOKUP($B34,'エントリー表（ボディ）'!$B:$E,4)</f>
        <v>#N/A</v>
      </c>
      <c r="Q34">
        <f>VLOOKUP(M34,団体得点データ!B$3:C$42,2)</f>
        <v>0</v>
      </c>
    </row>
    <row r="35" spans="2:17" x14ac:dyDescent="0.55000000000000004">
      <c r="B35" s="1"/>
      <c r="J35" s="1">
        <f t="shared" si="5"/>
        <v>0</v>
      </c>
      <c r="K35">
        <f t="shared" si="6"/>
        <v>0</v>
      </c>
      <c r="L35">
        <f t="shared" si="4"/>
        <v>10000</v>
      </c>
      <c r="M35">
        <f t="shared" si="1"/>
        <v>21</v>
      </c>
      <c r="N35" t="e">
        <f>VLOOKUP($B35,'エントリー表（ボディ）'!$B:$E,2)</f>
        <v>#N/A</v>
      </c>
      <c r="O35" t="e">
        <f>VLOOKUP($B35,'エントリー表（ボディ）'!$B:$E,3)</f>
        <v>#N/A</v>
      </c>
      <c r="P35" t="e">
        <f>VLOOKUP($B35,'エントリー表（ボディ）'!$B:$E,4)</f>
        <v>#N/A</v>
      </c>
      <c r="Q35">
        <f>VLOOKUP(M35,団体得点データ!B$3:C$42,2)</f>
        <v>0</v>
      </c>
    </row>
    <row r="36" spans="2:17" x14ac:dyDescent="0.55000000000000004">
      <c r="B36" s="1"/>
      <c r="J36" s="1">
        <f t="shared" si="5"/>
        <v>0</v>
      </c>
      <c r="K36">
        <f t="shared" si="6"/>
        <v>0</v>
      </c>
      <c r="L36">
        <f t="shared" si="4"/>
        <v>10000</v>
      </c>
      <c r="M36">
        <f t="shared" si="1"/>
        <v>21</v>
      </c>
      <c r="N36" t="e">
        <f>VLOOKUP($B36,'エントリー表（ボディ）'!$B:$E,2)</f>
        <v>#N/A</v>
      </c>
      <c r="O36" t="e">
        <f>VLOOKUP($B36,'エントリー表（ボディ）'!$B:$E,3)</f>
        <v>#N/A</v>
      </c>
      <c r="P36" t="e">
        <f>VLOOKUP($B36,'エントリー表（ボディ）'!$B:$E,4)</f>
        <v>#N/A</v>
      </c>
      <c r="Q36">
        <f>VLOOKUP(M36,団体得点データ!B$3:C$42,2)</f>
        <v>0</v>
      </c>
    </row>
    <row r="37" spans="2:17" x14ac:dyDescent="0.55000000000000004">
      <c r="B37" s="1"/>
      <c r="J37" s="1">
        <f t="shared" si="5"/>
        <v>0</v>
      </c>
      <c r="K37">
        <f t="shared" si="6"/>
        <v>0</v>
      </c>
      <c r="L37">
        <f t="shared" si="4"/>
        <v>10000</v>
      </c>
      <c r="M37">
        <f t="shared" si="1"/>
        <v>21</v>
      </c>
      <c r="N37" t="e">
        <f>VLOOKUP($B37,'エントリー表（ボディ）'!$B:$E,2)</f>
        <v>#N/A</v>
      </c>
      <c r="O37" t="e">
        <f>VLOOKUP($B37,'エントリー表（ボディ）'!$B:$E,3)</f>
        <v>#N/A</v>
      </c>
      <c r="P37" t="e">
        <f>VLOOKUP($B37,'エントリー表（ボディ）'!$B:$E,4)</f>
        <v>#N/A</v>
      </c>
      <c r="Q37">
        <f>VLOOKUP(M37,団体得点データ!B$3:C$42,2)</f>
        <v>0</v>
      </c>
    </row>
    <row r="38" spans="2:17" x14ac:dyDescent="0.55000000000000004">
      <c r="B38" s="1"/>
      <c r="J38" s="1">
        <f t="shared" si="5"/>
        <v>0</v>
      </c>
      <c r="K38">
        <f t="shared" si="6"/>
        <v>0</v>
      </c>
      <c r="L38">
        <f t="shared" si="4"/>
        <v>10000</v>
      </c>
      <c r="M38">
        <f t="shared" si="1"/>
        <v>21</v>
      </c>
      <c r="N38" t="e">
        <f>VLOOKUP($B38,'エントリー表（ボディ）'!$B:$E,2)</f>
        <v>#N/A</v>
      </c>
      <c r="O38" t="e">
        <f>VLOOKUP($B38,'エントリー表（ボディ）'!$B:$E,3)</f>
        <v>#N/A</v>
      </c>
      <c r="P38" t="e">
        <f>VLOOKUP($B38,'エントリー表（ボディ）'!$B:$E,4)</f>
        <v>#N/A</v>
      </c>
      <c r="Q38">
        <f>VLOOKUP(M38,団体得点データ!B$3:C$42,2)</f>
        <v>0</v>
      </c>
    </row>
    <row r="39" spans="2:17" x14ac:dyDescent="0.55000000000000004">
      <c r="B39" s="1"/>
      <c r="J39" s="1">
        <f t="shared" si="5"/>
        <v>0</v>
      </c>
      <c r="K39">
        <f t="shared" si="6"/>
        <v>0</v>
      </c>
      <c r="L39">
        <f t="shared" si="4"/>
        <v>10000</v>
      </c>
      <c r="M39">
        <f t="shared" si="1"/>
        <v>21</v>
      </c>
      <c r="N39" t="e">
        <f>VLOOKUP($B39,'エントリー表（ボディ）'!$B:$E,2)</f>
        <v>#N/A</v>
      </c>
      <c r="O39" t="e">
        <f>VLOOKUP($B39,'エントリー表（ボディ）'!$B:$E,3)</f>
        <v>#N/A</v>
      </c>
      <c r="P39" t="e">
        <f>VLOOKUP($B39,'エントリー表（ボディ）'!$B:$E,4)</f>
        <v>#N/A</v>
      </c>
      <c r="Q39">
        <f>VLOOKUP(M39,団体得点データ!B$3:C$42,2)</f>
        <v>0</v>
      </c>
    </row>
    <row r="40" spans="2:17" x14ac:dyDescent="0.55000000000000004">
      <c r="B40" s="1"/>
      <c r="J40" s="1">
        <f t="shared" si="5"/>
        <v>0</v>
      </c>
      <c r="K40">
        <f t="shared" si="6"/>
        <v>0</v>
      </c>
      <c r="L40">
        <f t="shared" si="4"/>
        <v>10000</v>
      </c>
      <c r="M40">
        <f t="shared" si="1"/>
        <v>21</v>
      </c>
      <c r="N40" t="e">
        <f>VLOOKUP($B40,'エントリー表（ボディ）'!$B:$E,2)</f>
        <v>#N/A</v>
      </c>
      <c r="O40" t="e">
        <f>VLOOKUP($B40,'エントリー表（ボディ）'!$B:$E,3)</f>
        <v>#N/A</v>
      </c>
      <c r="P40" t="e">
        <f>VLOOKUP($B40,'エントリー表（ボディ）'!$B:$E,4)</f>
        <v>#N/A</v>
      </c>
      <c r="Q40">
        <f>VLOOKUP(M40,団体得点データ!B$3:C$42,2)</f>
        <v>0</v>
      </c>
    </row>
    <row r="41" spans="2:17" x14ac:dyDescent="0.55000000000000004">
      <c r="B41" s="1"/>
      <c r="J41" s="1">
        <f t="shared" si="5"/>
        <v>0</v>
      </c>
      <c r="K41">
        <f t="shared" si="6"/>
        <v>0</v>
      </c>
      <c r="L41">
        <f t="shared" si="4"/>
        <v>10000</v>
      </c>
      <c r="M41">
        <f t="shared" si="1"/>
        <v>21</v>
      </c>
      <c r="N41" t="e">
        <f>VLOOKUP($B41,'エントリー表（ボディ）'!$B:$E,2)</f>
        <v>#N/A</v>
      </c>
      <c r="O41" t="e">
        <f>VLOOKUP($B41,'エントリー表（ボディ）'!$B:$E,3)</f>
        <v>#N/A</v>
      </c>
      <c r="P41" t="e">
        <f>VLOOKUP($B41,'エントリー表（ボディ）'!$B:$E,4)</f>
        <v>#N/A</v>
      </c>
      <c r="Q41">
        <f>VLOOKUP(M41,団体得点データ!B$3:C$42,2)</f>
        <v>0</v>
      </c>
    </row>
    <row r="42" spans="2:17" x14ac:dyDescent="0.55000000000000004">
      <c r="B42" s="1"/>
      <c r="J42" s="1">
        <f t="shared" si="5"/>
        <v>0</v>
      </c>
      <c r="K42">
        <f t="shared" si="6"/>
        <v>0</v>
      </c>
      <c r="L42">
        <f t="shared" si="4"/>
        <v>10000</v>
      </c>
      <c r="M42">
        <f t="shared" si="1"/>
        <v>21</v>
      </c>
      <c r="N42" t="e">
        <f>VLOOKUP($B42,'エントリー表（ボディ）'!$B:$E,2)</f>
        <v>#N/A</v>
      </c>
      <c r="O42" t="e">
        <f>VLOOKUP($B42,'エントリー表（ボディ）'!$B:$E,3)</f>
        <v>#N/A</v>
      </c>
      <c r="P42" t="e">
        <f>VLOOKUP($B42,'エントリー表（ボディ）'!$B:$E,4)</f>
        <v>#N/A</v>
      </c>
      <c r="Q42">
        <f>VLOOKUP(M42,団体得点データ!B$3:C$42,2)</f>
        <v>0</v>
      </c>
    </row>
    <row r="43" spans="2:17" x14ac:dyDescent="0.55000000000000004">
      <c r="B43" s="1"/>
      <c r="J43" s="1">
        <f t="shared" si="5"/>
        <v>0</v>
      </c>
      <c r="K43">
        <f t="shared" si="6"/>
        <v>0</v>
      </c>
      <c r="L43">
        <f t="shared" si="4"/>
        <v>10000</v>
      </c>
      <c r="M43">
        <f t="shared" si="1"/>
        <v>21</v>
      </c>
      <c r="N43" t="e">
        <f>VLOOKUP($B43,'エントリー表（ボディ）'!$B:$E,2)</f>
        <v>#N/A</v>
      </c>
      <c r="O43" t="e">
        <f>VLOOKUP($B43,'エントリー表（ボディ）'!$B:$E,3)</f>
        <v>#N/A</v>
      </c>
      <c r="P43" t="e">
        <f>VLOOKUP($B43,'エントリー表（ボディ）'!$B:$E,4)</f>
        <v>#N/A</v>
      </c>
      <c r="Q43">
        <f>VLOOKUP(M43,団体得点データ!B$3:C$42,2)</f>
        <v>0</v>
      </c>
    </row>
    <row r="44" spans="2:17" x14ac:dyDescent="0.55000000000000004">
      <c r="B44" s="1"/>
      <c r="J44" s="1">
        <f t="shared" si="5"/>
        <v>0</v>
      </c>
      <c r="K44">
        <f t="shared" si="6"/>
        <v>0</v>
      </c>
      <c r="L44">
        <f t="shared" si="4"/>
        <v>10000</v>
      </c>
      <c r="M44">
        <f t="shared" si="1"/>
        <v>21</v>
      </c>
      <c r="N44" t="e">
        <f>VLOOKUP($B44,'エントリー表（ボディ）'!$B:$E,2)</f>
        <v>#N/A</v>
      </c>
      <c r="O44" t="e">
        <f>VLOOKUP($B44,'エントリー表（ボディ）'!$B:$E,3)</f>
        <v>#N/A</v>
      </c>
      <c r="P44" t="e">
        <f>VLOOKUP($B44,'エントリー表（ボディ）'!$B:$E,4)</f>
        <v>#N/A</v>
      </c>
      <c r="Q44">
        <f>VLOOKUP(M44,団体得点データ!B$3:C$42,2)</f>
        <v>0</v>
      </c>
    </row>
    <row r="45" spans="2:17" x14ac:dyDescent="0.55000000000000004">
      <c r="B45" s="1"/>
      <c r="J45" s="1">
        <f t="shared" si="5"/>
        <v>0</v>
      </c>
      <c r="K45">
        <f t="shared" si="6"/>
        <v>0</v>
      </c>
      <c r="L45">
        <f t="shared" si="4"/>
        <v>10000</v>
      </c>
      <c r="M45">
        <f t="shared" si="1"/>
        <v>21</v>
      </c>
      <c r="N45" t="e">
        <f>VLOOKUP($B45,'エントリー表（ボディ）'!$B:$E,2)</f>
        <v>#N/A</v>
      </c>
      <c r="O45" t="e">
        <f>VLOOKUP($B45,'エントリー表（ボディ）'!$B:$E,3)</f>
        <v>#N/A</v>
      </c>
      <c r="P45" t="e">
        <f>VLOOKUP($B45,'エントリー表（ボディ）'!$B:$E,4)</f>
        <v>#N/A</v>
      </c>
      <c r="Q45">
        <f>VLOOKUP(M45,団体得点データ!B$3:C$42,2)</f>
        <v>0</v>
      </c>
    </row>
    <row r="46" spans="2:17" x14ac:dyDescent="0.55000000000000004">
      <c r="B46" s="1"/>
      <c r="J46" s="1">
        <f t="shared" si="5"/>
        <v>0</v>
      </c>
      <c r="K46">
        <f t="shared" si="6"/>
        <v>0</v>
      </c>
      <c r="L46">
        <f t="shared" si="4"/>
        <v>10000</v>
      </c>
      <c r="M46">
        <f t="shared" si="1"/>
        <v>21</v>
      </c>
      <c r="N46" t="e">
        <f>VLOOKUP($B46,'エントリー表（ボディ）'!$B:$E,2)</f>
        <v>#N/A</v>
      </c>
      <c r="O46" t="e">
        <f>VLOOKUP($B46,'エントリー表（ボディ）'!$B:$E,3)</f>
        <v>#N/A</v>
      </c>
      <c r="P46" t="e">
        <f>VLOOKUP($B46,'エントリー表（ボディ）'!$B:$E,4)</f>
        <v>#N/A</v>
      </c>
      <c r="Q46">
        <f>VLOOKUP(M46,団体得点データ!B$3:C$42,2)</f>
        <v>0</v>
      </c>
    </row>
    <row r="47" spans="2:17" x14ac:dyDescent="0.55000000000000004">
      <c r="B47" s="1"/>
      <c r="J47" s="1">
        <f t="shared" si="5"/>
        <v>0</v>
      </c>
      <c r="K47">
        <f t="shared" si="6"/>
        <v>0</v>
      </c>
      <c r="L47">
        <f t="shared" si="4"/>
        <v>10000</v>
      </c>
      <c r="M47">
        <f t="shared" si="1"/>
        <v>21</v>
      </c>
      <c r="N47" t="e">
        <f>VLOOKUP($B47,'エントリー表（ボディ）'!$B:$E,2)</f>
        <v>#N/A</v>
      </c>
      <c r="O47" t="e">
        <f>VLOOKUP($B47,'エントリー表（ボディ）'!$B:$E,3)</f>
        <v>#N/A</v>
      </c>
      <c r="P47" t="e">
        <f>VLOOKUP($B47,'エントリー表（ボディ）'!$B:$E,4)</f>
        <v>#N/A</v>
      </c>
      <c r="Q47">
        <f>VLOOKUP(M47,団体得点データ!B$3:C$42,2)</f>
        <v>0</v>
      </c>
    </row>
    <row r="48" spans="2:17" x14ac:dyDescent="0.55000000000000004">
      <c r="B48" s="1"/>
      <c r="J48" s="1">
        <f t="shared" si="5"/>
        <v>0</v>
      </c>
      <c r="K48">
        <f t="shared" si="6"/>
        <v>0</v>
      </c>
      <c r="L48">
        <f t="shared" si="4"/>
        <v>10000</v>
      </c>
      <c r="M48">
        <f t="shared" si="1"/>
        <v>21</v>
      </c>
      <c r="N48" t="e">
        <f>VLOOKUP($B48,'エントリー表（ボディ）'!$B:$E,2)</f>
        <v>#N/A</v>
      </c>
      <c r="O48" t="e">
        <f>VLOOKUP($B48,'エントリー表（ボディ）'!$B:$E,3)</f>
        <v>#N/A</v>
      </c>
      <c r="P48" t="e">
        <f>VLOOKUP($B48,'エントリー表（ボディ）'!$B:$E,4)</f>
        <v>#N/A</v>
      </c>
      <c r="Q48">
        <f>VLOOKUP(M48,団体得点データ!B$3:C$42,2)</f>
        <v>0</v>
      </c>
    </row>
    <row r="49" spans="2:17" x14ac:dyDescent="0.55000000000000004">
      <c r="B49" s="1"/>
      <c r="J49" s="1">
        <f t="shared" si="5"/>
        <v>0</v>
      </c>
      <c r="K49">
        <f t="shared" si="6"/>
        <v>0</v>
      </c>
      <c r="L49">
        <f t="shared" si="4"/>
        <v>10000</v>
      </c>
      <c r="M49">
        <f t="shared" si="1"/>
        <v>21</v>
      </c>
      <c r="N49" t="e">
        <f>VLOOKUP($B49,'エントリー表（ボディ）'!$B:$E,2)</f>
        <v>#N/A</v>
      </c>
      <c r="O49" t="e">
        <f>VLOOKUP($B49,'エントリー表（ボディ）'!$B:$E,3)</f>
        <v>#N/A</v>
      </c>
      <c r="P49" t="e">
        <f>VLOOKUP($B49,'エントリー表（ボディ）'!$B:$E,4)</f>
        <v>#N/A</v>
      </c>
      <c r="Q49">
        <f>VLOOKUP(M49,団体得点データ!B$3:C$42,2)</f>
        <v>0</v>
      </c>
    </row>
    <row r="50" spans="2:17" x14ac:dyDescent="0.55000000000000004">
      <c r="B50" s="1"/>
      <c r="J50" s="1">
        <f t="shared" si="5"/>
        <v>0</v>
      </c>
      <c r="K50">
        <f t="shared" si="6"/>
        <v>0</v>
      </c>
      <c r="L50">
        <f t="shared" si="4"/>
        <v>10000</v>
      </c>
      <c r="M50">
        <f t="shared" si="1"/>
        <v>21</v>
      </c>
      <c r="N50" t="e">
        <f>VLOOKUP($B50,'エントリー表（ボディ）'!$B:$E,2)</f>
        <v>#N/A</v>
      </c>
      <c r="O50" t="e">
        <f>VLOOKUP($B50,'エントリー表（ボディ）'!$B:$E,3)</f>
        <v>#N/A</v>
      </c>
      <c r="P50" t="e">
        <f>VLOOKUP($B50,'エントリー表（ボディ）'!$B:$E,4)</f>
        <v>#N/A</v>
      </c>
      <c r="Q50">
        <f>VLOOKUP(M50,団体得点データ!B$3:C$42,2)</f>
        <v>0</v>
      </c>
    </row>
    <row r="51" spans="2:17" x14ac:dyDescent="0.55000000000000004">
      <c r="B51" s="1"/>
      <c r="J51" s="1">
        <f t="shared" si="5"/>
        <v>0</v>
      </c>
      <c r="K51">
        <f t="shared" si="6"/>
        <v>0</v>
      </c>
      <c r="L51">
        <f t="shared" si="4"/>
        <v>10000</v>
      </c>
      <c r="M51">
        <f t="shared" si="1"/>
        <v>21</v>
      </c>
      <c r="N51" t="e">
        <f>VLOOKUP($B51,'エントリー表（ボディ）'!$B:$E,2)</f>
        <v>#N/A</v>
      </c>
      <c r="O51" t="e">
        <f>VLOOKUP($B51,'エントリー表（ボディ）'!$B:$E,3)</f>
        <v>#N/A</v>
      </c>
      <c r="P51" t="e">
        <f>VLOOKUP($B51,'エントリー表（ボディ）'!$B:$E,4)</f>
        <v>#N/A</v>
      </c>
      <c r="Q51">
        <f>VLOOKUP(M51,団体得点データ!B$3:C$42,2)</f>
        <v>0</v>
      </c>
    </row>
    <row r="52" spans="2:17" x14ac:dyDescent="0.55000000000000004">
      <c r="B52" s="1"/>
      <c r="J52" s="1">
        <f t="shared" si="5"/>
        <v>0</v>
      </c>
      <c r="K52">
        <f t="shared" si="6"/>
        <v>0</v>
      </c>
      <c r="L52">
        <f t="shared" si="4"/>
        <v>10000</v>
      </c>
      <c r="M52">
        <f t="shared" si="1"/>
        <v>21</v>
      </c>
      <c r="N52" t="e">
        <f>VLOOKUP($B52,'エントリー表（ボディ）'!$B:$E,2)</f>
        <v>#N/A</v>
      </c>
      <c r="O52" t="e">
        <f>VLOOKUP($B52,'エントリー表（ボディ）'!$B:$E,3)</f>
        <v>#N/A</v>
      </c>
      <c r="P52" t="e">
        <f>VLOOKUP($B52,'エントリー表（ボディ）'!$B:$E,4)</f>
        <v>#N/A</v>
      </c>
      <c r="Q52">
        <f>VLOOKUP(M52,団体得点データ!B$3:C$42,2)</f>
        <v>0</v>
      </c>
    </row>
    <row r="53" spans="2:17" x14ac:dyDescent="0.55000000000000004">
      <c r="B53" s="1"/>
      <c r="J53" s="1">
        <f t="shared" si="5"/>
        <v>0</v>
      </c>
      <c r="K53">
        <f t="shared" si="6"/>
        <v>0</v>
      </c>
      <c r="L53">
        <f t="shared" si="4"/>
        <v>10000</v>
      </c>
      <c r="M53">
        <f t="shared" si="1"/>
        <v>21</v>
      </c>
      <c r="N53" t="e">
        <f>VLOOKUP($B53,'エントリー表（ボディ）'!$B:$E,2)</f>
        <v>#N/A</v>
      </c>
      <c r="O53" t="e">
        <f>VLOOKUP($B53,'エントリー表（ボディ）'!$B:$E,3)</f>
        <v>#N/A</v>
      </c>
      <c r="P53" t="e">
        <f>VLOOKUP($B53,'エントリー表（ボディ）'!$B:$E,4)</f>
        <v>#N/A</v>
      </c>
      <c r="Q53">
        <f>VLOOKUP(M53,団体得点データ!B$3:C$42,2)</f>
        <v>0</v>
      </c>
    </row>
    <row r="54" spans="2:17" x14ac:dyDescent="0.55000000000000004">
      <c r="B54" s="1"/>
      <c r="J54" s="1">
        <f t="shared" si="5"/>
        <v>0</v>
      </c>
      <c r="K54">
        <f t="shared" si="6"/>
        <v>0</v>
      </c>
      <c r="L54">
        <f t="shared" si="4"/>
        <v>10000</v>
      </c>
      <c r="M54">
        <f t="shared" si="1"/>
        <v>21</v>
      </c>
      <c r="N54" t="e">
        <f>VLOOKUP($B54,'エントリー表（ボディ）'!$B:$E,2)</f>
        <v>#N/A</v>
      </c>
      <c r="O54" t="e">
        <f>VLOOKUP($B54,'エントリー表（ボディ）'!$B:$E,3)</f>
        <v>#N/A</v>
      </c>
      <c r="P54" t="e">
        <f>VLOOKUP($B54,'エントリー表（ボディ）'!$B:$E,4)</f>
        <v>#N/A</v>
      </c>
      <c r="Q54">
        <f>VLOOKUP(M54,団体得点データ!B$3:C$42,2)</f>
        <v>0</v>
      </c>
    </row>
    <row r="55" spans="2:17" x14ac:dyDescent="0.55000000000000004">
      <c r="B55" s="1"/>
      <c r="J55" s="1">
        <f t="shared" si="5"/>
        <v>0</v>
      </c>
      <c r="K55">
        <f t="shared" si="6"/>
        <v>0</v>
      </c>
      <c r="L55">
        <f t="shared" si="4"/>
        <v>10000</v>
      </c>
      <c r="M55">
        <f t="shared" si="1"/>
        <v>21</v>
      </c>
      <c r="N55" t="e">
        <f>VLOOKUP($B55,'エントリー表（ボディ）'!$B:$E,2)</f>
        <v>#N/A</v>
      </c>
      <c r="O55" t="e">
        <f>VLOOKUP($B55,'エントリー表（ボディ）'!$B:$E,3)</f>
        <v>#N/A</v>
      </c>
      <c r="P55" t="e">
        <f>VLOOKUP($B55,'エントリー表（ボディ）'!$B:$E,4)</f>
        <v>#N/A</v>
      </c>
      <c r="Q55">
        <f>VLOOKUP(M55,団体得点データ!B$3:C$42,2)</f>
        <v>0</v>
      </c>
    </row>
    <row r="56" spans="2:17" x14ac:dyDescent="0.55000000000000004">
      <c r="B56" s="1"/>
      <c r="J56" s="1">
        <f t="shared" si="5"/>
        <v>0</v>
      </c>
      <c r="K56">
        <f t="shared" si="6"/>
        <v>0</v>
      </c>
      <c r="L56">
        <f t="shared" si="4"/>
        <v>10000</v>
      </c>
      <c r="M56">
        <f t="shared" si="1"/>
        <v>21</v>
      </c>
      <c r="N56" t="e">
        <f>VLOOKUP($B56,'エントリー表（ボディ）'!$B:$E,2)</f>
        <v>#N/A</v>
      </c>
      <c r="O56" t="e">
        <f>VLOOKUP($B56,'エントリー表（ボディ）'!$B:$E,3)</f>
        <v>#N/A</v>
      </c>
      <c r="P56" t="e">
        <f>VLOOKUP($B56,'エントリー表（ボディ）'!$B:$E,4)</f>
        <v>#N/A</v>
      </c>
      <c r="Q56">
        <f>VLOOKUP(M56,団体得点データ!B$3:C$42,2)</f>
        <v>0</v>
      </c>
    </row>
    <row r="57" spans="2:17" x14ac:dyDescent="0.55000000000000004">
      <c r="B57" s="1"/>
      <c r="J57" s="1">
        <f t="shared" si="5"/>
        <v>0</v>
      </c>
      <c r="K57">
        <f t="shared" si="6"/>
        <v>0</v>
      </c>
      <c r="L57">
        <f t="shared" si="4"/>
        <v>10000</v>
      </c>
      <c r="M57">
        <f t="shared" si="1"/>
        <v>21</v>
      </c>
      <c r="N57" t="e">
        <f>VLOOKUP($B57,'エントリー表（ボディ）'!$B:$E,2)</f>
        <v>#N/A</v>
      </c>
      <c r="O57" t="e">
        <f>VLOOKUP($B57,'エントリー表（ボディ）'!$B:$E,3)</f>
        <v>#N/A</v>
      </c>
      <c r="P57" t="e">
        <f>VLOOKUP($B57,'エントリー表（ボディ）'!$B:$E,4)</f>
        <v>#N/A</v>
      </c>
      <c r="Q57">
        <f>VLOOKUP(M57,団体得点データ!B$3:C$42,2)</f>
        <v>0</v>
      </c>
    </row>
    <row r="58" spans="2:17" x14ac:dyDescent="0.55000000000000004">
      <c r="B58" s="1"/>
      <c r="J58" s="1">
        <f t="shared" si="5"/>
        <v>0</v>
      </c>
      <c r="K58">
        <f t="shared" si="6"/>
        <v>0</v>
      </c>
      <c r="L58">
        <f t="shared" si="4"/>
        <v>10000</v>
      </c>
      <c r="M58">
        <f t="shared" si="1"/>
        <v>21</v>
      </c>
      <c r="N58" t="e">
        <f>VLOOKUP($B58,'エントリー表（ボディ）'!$B:$E,2)</f>
        <v>#N/A</v>
      </c>
      <c r="O58" t="e">
        <f>VLOOKUP($B58,'エントリー表（ボディ）'!$B:$E,3)</f>
        <v>#N/A</v>
      </c>
      <c r="P58" t="e">
        <f>VLOOKUP($B58,'エントリー表（ボディ）'!$B:$E,4)</f>
        <v>#N/A</v>
      </c>
      <c r="Q58">
        <f>VLOOKUP(M58,団体得点データ!B$3:C$42,2)</f>
        <v>0</v>
      </c>
    </row>
    <row r="59" spans="2:17" x14ac:dyDescent="0.55000000000000004">
      <c r="B59" s="1"/>
      <c r="J59" s="1">
        <f t="shared" si="5"/>
        <v>0</v>
      </c>
      <c r="K59">
        <f t="shared" si="6"/>
        <v>0</v>
      </c>
      <c r="L59">
        <f t="shared" si="4"/>
        <v>10000</v>
      </c>
      <c r="M59">
        <f t="shared" si="1"/>
        <v>21</v>
      </c>
      <c r="N59" t="e">
        <f>VLOOKUP($B59,'エントリー表（ボディ）'!$B:$E,2)</f>
        <v>#N/A</v>
      </c>
      <c r="O59" t="e">
        <f>VLOOKUP($B59,'エントリー表（ボディ）'!$B:$E,3)</f>
        <v>#N/A</v>
      </c>
      <c r="P59" t="e">
        <f>VLOOKUP($B59,'エントリー表（ボディ）'!$B:$E,4)</f>
        <v>#N/A</v>
      </c>
      <c r="Q59">
        <f>VLOOKUP(M59,団体得点データ!B$3:C$42,2)</f>
        <v>0</v>
      </c>
    </row>
    <row r="60" spans="2:17" x14ac:dyDescent="0.55000000000000004">
      <c r="B60" s="1"/>
      <c r="J60" s="1">
        <f t="shared" si="5"/>
        <v>0</v>
      </c>
      <c r="K60">
        <f t="shared" si="6"/>
        <v>0</v>
      </c>
      <c r="L60">
        <f t="shared" si="4"/>
        <v>10000</v>
      </c>
      <c r="M60">
        <f t="shared" si="1"/>
        <v>21</v>
      </c>
      <c r="N60" t="e">
        <f>VLOOKUP($B60,'エントリー表（ボディ）'!$B:$E,2)</f>
        <v>#N/A</v>
      </c>
      <c r="O60" t="e">
        <f>VLOOKUP($B60,'エントリー表（ボディ）'!$B:$E,3)</f>
        <v>#N/A</v>
      </c>
      <c r="P60" t="e">
        <f>VLOOKUP($B60,'エントリー表（ボディ）'!$B:$E,4)</f>
        <v>#N/A</v>
      </c>
      <c r="Q60">
        <f>VLOOKUP(M60,団体得点データ!B$3:C$42,2)</f>
        <v>0</v>
      </c>
    </row>
    <row r="61" spans="2:17" x14ac:dyDescent="0.55000000000000004">
      <c r="B61" s="1"/>
      <c r="J61" s="1">
        <f t="shared" si="5"/>
        <v>0</v>
      </c>
      <c r="K61">
        <f t="shared" si="6"/>
        <v>0</v>
      </c>
      <c r="L61">
        <f t="shared" si="4"/>
        <v>10000</v>
      </c>
      <c r="M61">
        <f t="shared" si="1"/>
        <v>21</v>
      </c>
      <c r="N61" t="e">
        <f>VLOOKUP($B61,'エントリー表（ボディ）'!$B:$E,2)</f>
        <v>#N/A</v>
      </c>
      <c r="O61" t="e">
        <f>VLOOKUP($B61,'エントリー表（ボディ）'!$B:$E,3)</f>
        <v>#N/A</v>
      </c>
      <c r="P61" t="e">
        <f>VLOOKUP($B61,'エントリー表（ボディ）'!$B:$E,4)</f>
        <v>#N/A</v>
      </c>
      <c r="Q61">
        <f>VLOOKUP(M61,団体得点データ!B$3:C$42,2)</f>
        <v>0</v>
      </c>
    </row>
    <row r="62" spans="2:17" x14ac:dyDescent="0.55000000000000004">
      <c r="B62" s="1"/>
      <c r="J62" s="1">
        <f t="shared" si="5"/>
        <v>0</v>
      </c>
      <c r="K62">
        <f t="shared" si="6"/>
        <v>0</v>
      </c>
      <c r="L62">
        <f t="shared" si="4"/>
        <v>10000</v>
      </c>
      <c r="M62">
        <f t="shared" si="1"/>
        <v>21</v>
      </c>
      <c r="N62" t="e">
        <f>VLOOKUP($B62,'エントリー表（ボディ）'!$B:$E,2)</f>
        <v>#N/A</v>
      </c>
      <c r="O62" t="e">
        <f>VLOOKUP($B62,'エントリー表（ボディ）'!$B:$E,3)</f>
        <v>#N/A</v>
      </c>
      <c r="P62" t="e">
        <f>VLOOKUP($B62,'エントリー表（ボディ）'!$B:$E,4)</f>
        <v>#N/A</v>
      </c>
      <c r="Q62">
        <f>VLOOKUP(M62,団体得点データ!B$3:C$42,2)</f>
        <v>0</v>
      </c>
    </row>
    <row r="63" spans="2:17" x14ac:dyDescent="0.55000000000000004">
      <c r="B63" s="1"/>
      <c r="J63" s="1">
        <f t="shared" si="5"/>
        <v>0</v>
      </c>
      <c r="K63">
        <f t="shared" si="6"/>
        <v>0</v>
      </c>
      <c r="L63">
        <f t="shared" si="4"/>
        <v>10000</v>
      </c>
      <c r="M63">
        <f t="shared" si="1"/>
        <v>21</v>
      </c>
      <c r="N63" t="e">
        <f>VLOOKUP($B63,'エントリー表（ボディ）'!$B:$E,2)</f>
        <v>#N/A</v>
      </c>
      <c r="O63" t="e">
        <f>VLOOKUP($B63,'エントリー表（ボディ）'!$B:$E,3)</f>
        <v>#N/A</v>
      </c>
      <c r="P63" t="e">
        <f>VLOOKUP($B63,'エントリー表（ボディ）'!$B:$E,4)</f>
        <v>#N/A</v>
      </c>
      <c r="Q63">
        <f>VLOOKUP(M63,団体得点データ!B$3:C$42,2)</f>
        <v>0</v>
      </c>
    </row>
    <row r="64" spans="2:17" x14ac:dyDescent="0.55000000000000004">
      <c r="B64" s="1"/>
      <c r="J64" s="1">
        <f t="shared" si="5"/>
        <v>0</v>
      </c>
      <c r="K64">
        <f t="shared" si="6"/>
        <v>0</v>
      </c>
      <c r="L64">
        <f t="shared" si="4"/>
        <v>10000</v>
      </c>
      <c r="M64">
        <f t="shared" si="1"/>
        <v>21</v>
      </c>
      <c r="N64" t="e">
        <f>VLOOKUP($B64,'エントリー表（ボディ）'!$B:$E,2)</f>
        <v>#N/A</v>
      </c>
      <c r="O64" t="e">
        <f>VLOOKUP($B64,'エントリー表（ボディ）'!$B:$E,3)</f>
        <v>#N/A</v>
      </c>
      <c r="P64" t="e">
        <f>VLOOKUP($B64,'エントリー表（ボディ）'!$B:$E,4)</f>
        <v>#N/A</v>
      </c>
      <c r="Q64">
        <f>VLOOKUP(M64,団体得点データ!B$3:C$42,2)</f>
        <v>0</v>
      </c>
    </row>
    <row r="65" spans="2:17" x14ac:dyDescent="0.55000000000000004">
      <c r="B65" s="1"/>
      <c r="J65" s="1">
        <f t="shared" si="5"/>
        <v>0</v>
      </c>
      <c r="K65">
        <f t="shared" si="6"/>
        <v>0</v>
      </c>
      <c r="L65">
        <f t="shared" si="4"/>
        <v>10000</v>
      </c>
      <c r="M65">
        <f t="shared" si="1"/>
        <v>21</v>
      </c>
      <c r="N65" t="e">
        <f>VLOOKUP($B65,'エントリー表（ボディ）'!$B:$E,2)</f>
        <v>#N/A</v>
      </c>
      <c r="O65" t="e">
        <f>VLOOKUP($B65,'エントリー表（ボディ）'!$B:$E,3)</f>
        <v>#N/A</v>
      </c>
      <c r="P65" t="e">
        <f>VLOOKUP($B65,'エントリー表（ボディ）'!$B:$E,4)</f>
        <v>#N/A</v>
      </c>
      <c r="Q65">
        <f>VLOOKUP(M65,団体得点データ!B$3:C$42,2)</f>
        <v>0</v>
      </c>
    </row>
    <row r="66" spans="2:17" x14ac:dyDescent="0.55000000000000004">
      <c r="B66" s="1"/>
      <c r="J66" s="1">
        <f t="shared" si="5"/>
        <v>0</v>
      </c>
      <c r="K66">
        <f t="shared" si="6"/>
        <v>0</v>
      </c>
      <c r="L66">
        <f t="shared" si="4"/>
        <v>10000</v>
      </c>
      <c r="M66">
        <f t="shared" si="1"/>
        <v>21</v>
      </c>
      <c r="N66" t="e">
        <f>VLOOKUP($B66,'エントリー表（ボディ）'!$B:$E,2)</f>
        <v>#N/A</v>
      </c>
      <c r="O66" t="e">
        <f>VLOOKUP($B66,'エントリー表（ボディ）'!$B:$E,3)</f>
        <v>#N/A</v>
      </c>
      <c r="P66" t="e">
        <f>VLOOKUP($B66,'エントリー表（ボディ）'!$B:$E,4)</f>
        <v>#N/A</v>
      </c>
      <c r="Q66">
        <f>VLOOKUP(M66,団体得点データ!B$3:C$42,2)</f>
        <v>0</v>
      </c>
    </row>
    <row r="67" spans="2:17" x14ac:dyDescent="0.55000000000000004">
      <c r="B67" s="1"/>
      <c r="J67" s="1">
        <f t="shared" si="5"/>
        <v>0</v>
      </c>
      <c r="K67">
        <f t="shared" si="6"/>
        <v>0</v>
      </c>
      <c r="L67">
        <f t="shared" si="4"/>
        <v>10000</v>
      </c>
      <c r="M67">
        <f t="shared" si="1"/>
        <v>21</v>
      </c>
      <c r="N67" t="e">
        <f>VLOOKUP($B67,'エントリー表（ボディ）'!$B:$E,2)</f>
        <v>#N/A</v>
      </c>
      <c r="O67" t="e">
        <f>VLOOKUP($B67,'エントリー表（ボディ）'!$B:$E,3)</f>
        <v>#N/A</v>
      </c>
      <c r="P67" t="e">
        <f>VLOOKUP($B67,'エントリー表（ボディ）'!$B:$E,4)</f>
        <v>#N/A</v>
      </c>
      <c r="Q67">
        <f>VLOOKUP(M67,団体得点データ!B$3:C$42,2)</f>
        <v>0</v>
      </c>
    </row>
    <row r="68" spans="2:17" x14ac:dyDescent="0.55000000000000004">
      <c r="B68" s="1"/>
      <c r="J68" s="1">
        <f t="shared" si="5"/>
        <v>0</v>
      </c>
      <c r="K68">
        <f t="shared" si="6"/>
        <v>0</v>
      </c>
      <c r="L68">
        <f t="shared" si="4"/>
        <v>10000</v>
      </c>
      <c r="M68">
        <f t="shared" si="1"/>
        <v>21</v>
      </c>
      <c r="N68" t="e">
        <f>VLOOKUP($B68,'エントリー表（ボディ）'!$B:$E,2)</f>
        <v>#N/A</v>
      </c>
      <c r="O68" t="e">
        <f>VLOOKUP($B68,'エントリー表（ボディ）'!$B:$E,3)</f>
        <v>#N/A</v>
      </c>
      <c r="P68" t="e">
        <f>VLOOKUP($B68,'エントリー表（ボディ）'!$B:$E,4)</f>
        <v>#N/A</v>
      </c>
      <c r="Q68">
        <f>VLOOKUP(M68,団体得点データ!B$3:C$42,2)</f>
        <v>0</v>
      </c>
    </row>
    <row r="69" spans="2:17" x14ac:dyDescent="0.55000000000000004">
      <c r="B69" s="1"/>
      <c r="J69" s="1">
        <f t="shared" si="5"/>
        <v>0</v>
      </c>
      <c r="K69">
        <f t="shared" si="6"/>
        <v>0</v>
      </c>
      <c r="L69">
        <f t="shared" ref="L69:L132" si="7">IF(K69=0, 10000, J69+K69/1000)</f>
        <v>10000</v>
      </c>
      <c r="M69">
        <f t="shared" ref="M69:M132" si="8">_xlfn.RANK.EQ(L69, L$5:L$475, 1)</f>
        <v>21</v>
      </c>
      <c r="N69" t="e">
        <f>VLOOKUP($B69,'エントリー表（ボディ）'!$B:$E,2)</f>
        <v>#N/A</v>
      </c>
      <c r="O69" t="e">
        <f>VLOOKUP($B69,'エントリー表（ボディ）'!$B:$E,3)</f>
        <v>#N/A</v>
      </c>
      <c r="P69" t="e">
        <f>VLOOKUP($B69,'エントリー表（ボディ）'!$B:$E,4)</f>
        <v>#N/A</v>
      </c>
      <c r="Q69">
        <f>VLOOKUP(M69,団体得点データ!B$3:C$42,2)</f>
        <v>0</v>
      </c>
    </row>
    <row r="70" spans="2:17" x14ac:dyDescent="0.55000000000000004">
      <c r="B70" s="1"/>
      <c r="J70" s="1">
        <f t="shared" si="5"/>
        <v>0</v>
      </c>
      <c r="K70">
        <f t="shared" si="6"/>
        <v>0</v>
      </c>
      <c r="L70">
        <f t="shared" si="7"/>
        <v>10000</v>
      </c>
      <c r="M70">
        <f t="shared" si="8"/>
        <v>21</v>
      </c>
      <c r="N70" t="e">
        <f>VLOOKUP($B70,'エントリー表（ボディ）'!$B:$E,2)</f>
        <v>#N/A</v>
      </c>
      <c r="O70" t="e">
        <f>VLOOKUP($B70,'エントリー表（ボディ）'!$B:$E,3)</f>
        <v>#N/A</v>
      </c>
      <c r="P70" t="e">
        <f>VLOOKUP($B70,'エントリー表（ボディ）'!$B:$E,4)</f>
        <v>#N/A</v>
      </c>
      <c r="Q70">
        <f>VLOOKUP(M70,団体得点データ!B$3:C$42,2)</f>
        <v>0</v>
      </c>
    </row>
    <row r="71" spans="2:17" x14ac:dyDescent="0.55000000000000004">
      <c r="J71" s="1">
        <f t="shared" si="5"/>
        <v>0</v>
      </c>
      <c r="K71">
        <f t="shared" si="6"/>
        <v>0</v>
      </c>
      <c r="L71">
        <f t="shared" si="7"/>
        <v>10000</v>
      </c>
      <c r="M71">
        <f t="shared" si="8"/>
        <v>21</v>
      </c>
      <c r="N71" t="e">
        <f>VLOOKUP($B71,'エントリー表（ボディ）'!$B:$E,2)</f>
        <v>#N/A</v>
      </c>
      <c r="O71" t="e">
        <f>VLOOKUP($B71,'エントリー表（ボディ）'!$B:$E,3)</f>
        <v>#N/A</v>
      </c>
      <c r="P71" t="e">
        <f>VLOOKUP($B71,'エントリー表（ボディ）'!$B:$E,4)</f>
        <v>#N/A</v>
      </c>
      <c r="Q71">
        <f>VLOOKUP(M71,団体得点データ!B$3:C$42,2)</f>
        <v>0</v>
      </c>
    </row>
    <row r="72" spans="2:17" x14ac:dyDescent="0.55000000000000004">
      <c r="J72" s="1">
        <f t="shared" si="5"/>
        <v>0</v>
      </c>
      <c r="K72">
        <f t="shared" si="6"/>
        <v>0</v>
      </c>
      <c r="L72">
        <f t="shared" si="7"/>
        <v>10000</v>
      </c>
      <c r="M72">
        <f t="shared" si="8"/>
        <v>21</v>
      </c>
      <c r="N72" t="e">
        <f>VLOOKUP($B72,'エントリー表（ボディ）'!$B:$E,2)</f>
        <v>#N/A</v>
      </c>
      <c r="O72" t="e">
        <f>VLOOKUP($B72,'エントリー表（ボディ）'!$B:$E,3)</f>
        <v>#N/A</v>
      </c>
      <c r="P72" t="e">
        <f>VLOOKUP($B72,'エントリー表（ボディ）'!$B:$E,4)</f>
        <v>#N/A</v>
      </c>
      <c r="Q72">
        <f>VLOOKUP(M72,団体得点データ!B$3:C$42,2)</f>
        <v>0</v>
      </c>
    </row>
    <row r="73" spans="2:17" x14ac:dyDescent="0.55000000000000004">
      <c r="J73" s="1">
        <f t="shared" si="5"/>
        <v>0</v>
      </c>
      <c r="K73">
        <f t="shared" si="6"/>
        <v>0</v>
      </c>
      <c r="L73">
        <f t="shared" si="7"/>
        <v>10000</v>
      </c>
      <c r="M73">
        <f t="shared" si="8"/>
        <v>21</v>
      </c>
      <c r="N73" t="e">
        <f>VLOOKUP($B73,'エントリー表（ボディ）'!$B:$E,2)</f>
        <v>#N/A</v>
      </c>
      <c r="O73" t="e">
        <f>VLOOKUP($B73,'エントリー表（ボディ）'!$B:$E,3)</f>
        <v>#N/A</v>
      </c>
      <c r="P73" t="e">
        <f>VLOOKUP($B73,'エントリー表（ボディ）'!$B:$E,4)</f>
        <v>#N/A</v>
      </c>
      <c r="Q73">
        <f>VLOOKUP(M73,団体得点データ!B$3:C$42,2)</f>
        <v>0</v>
      </c>
    </row>
    <row r="74" spans="2:17" x14ac:dyDescent="0.55000000000000004">
      <c r="J74" s="1">
        <f t="shared" si="5"/>
        <v>0</v>
      </c>
      <c r="K74">
        <f t="shared" si="6"/>
        <v>0</v>
      </c>
      <c r="L74">
        <f t="shared" si="7"/>
        <v>10000</v>
      </c>
      <c r="M74">
        <f t="shared" si="8"/>
        <v>21</v>
      </c>
      <c r="N74" t="e">
        <f>VLOOKUP($B74,'エントリー表（ボディ）'!$B:$E,2)</f>
        <v>#N/A</v>
      </c>
      <c r="O74" t="e">
        <f>VLOOKUP($B74,'エントリー表（ボディ）'!$B:$E,3)</f>
        <v>#N/A</v>
      </c>
      <c r="P74" t="e">
        <f>VLOOKUP($B74,'エントリー表（ボディ）'!$B:$E,4)</f>
        <v>#N/A</v>
      </c>
      <c r="Q74">
        <f>VLOOKUP(M74,団体得点データ!B$3:C$42,2)</f>
        <v>0</v>
      </c>
    </row>
    <row r="75" spans="2:17" x14ac:dyDescent="0.55000000000000004">
      <c r="J75" s="1">
        <f t="shared" si="5"/>
        <v>0</v>
      </c>
      <c r="K75">
        <f t="shared" si="6"/>
        <v>0</v>
      </c>
      <c r="L75">
        <f t="shared" si="7"/>
        <v>10000</v>
      </c>
      <c r="M75">
        <f t="shared" si="8"/>
        <v>21</v>
      </c>
      <c r="N75" t="e">
        <f>VLOOKUP($B75,'エントリー表（ボディ）'!$B:$E,2)</f>
        <v>#N/A</v>
      </c>
      <c r="O75" t="e">
        <f>VLOOKUP($B75,'エントリー表（ボディ）'!$B:$E,3)</f>
        <v>#N/A</v>
      </c>
      <c r="P75" t="e">
        <f>VLOOKUP($B75,'エントリー表（ボディ）'!$B:$E,4)</f>
        <v>#N/A</v>
      </c>
      <c r="Q75">
        <f>VLOOKUP(M75,団体得点データ!B$3:C$42,2)</f>
        <v>0</v>
      </c>
    </row>
    <row r="76" spans="2:17" x14ac:dyDescent="0.55000000000000004">
      <c r="J76" s="1">
        <f t="shared" si="5"/>
        <v>0</v>
      </c>
      <c r="K76">
        <f t="shared" si="6"/>
        <v>0</v>
      </c>
      <c r="L76">
        <f t="shared" si="7"/>
        <v>10000</v>
      </c>
      <c r="M76">
        <f t="shared" si="8"/>
        <v>21</v>
      </c>
      <c r="N76" t="e">
        <f>VLOOKUP($B76,'エントリー表（ボディ）'!$B:$E,2)</f>
        <v>#N/A</v>
      </c>
      <c r="O76" t="e">
        <f>VLOOKUP($B76,'エントリー表（ボディ）'!$B:$E,3)</f>
        <v>#N/A</v>
      </c>
      <c r="P76" t="e">
        <f>VLOOKUP($B76,'エントリー表（ボディ）'!$B:$E,4)</f>
        <v>#N/A</v>
      </c>
      <c r="Q76">
        <f>VLOOKUP(M76,団体得点データ!B$3:C$42,2)</f>
        <v>0</v>
      </c>
    </row>
    <row r="77" spans="2:17" x14ac:dyDescent="0.55000000000000004">
      <c r="J77" s="1">
        <f t="shared" si="5"/>
        <v>0</v>
      </c>
      <c r="K77">
        <f t="shared" si="6"/>
        <v>0</v>
      </c>
      <c r="L77">
        <f t="shared" si="7"/>
        <v>10000</v>
      </c>
      <c r="M77">
        <f t="shared" si="8"/>
        <v>21</v>
      </c>
      <c r="N77" t="e">
        <f>VLOOKUP($B77,'エントリー表（ボディ）'!$B:$E,2)</f>
        <v>#N/A</v>
      </c>
      <c r="O77" t="e">
        <f>VLOOKUP($B77,'エントリー表（ボディ）'!$B:$E,3)</f>
        <v>#N/A</v>
      </c>
      <c r="P77" t="e">
        <f>VLOOKUP($B77,'エントリー表（ボディ）'!$B:$E,4)</f>
        <v>#N/A</v>
      </c>
      <c r="Q77">
        <f>VLOOKUP(M77,団体得点データ!B$3:C$42,2)</f>
        <v>0</v>
      </c>
    </row>
    <row r="78" spans="2:17" x14ac:dyDescent="0.55000000000000004">
      <c r="J78" s="1">
        <f t="shared" si="5"/>
        <v>0</v>
      </c>
      <c r="K78">
        <f t="shared" si="6"/>
        <v>0</v>
      </c>
      <c r="L78">
        <f t="shared" si="7"/>
        <v>10000</v>
      </c>
      <c r="M78">
        <f t="shared" si="8"/>
        <v>21</v>
      </c>
      <c r="N78" t="e">
        <f>VLOOKUP($B78,'エントリー表（ボディ）'!$B:$E,2)</f>
        <v>#N/A</v>
      </c>
      <c r="O78" t="e">
        <f>VLOOKUP($B78,'エントリー表（ボディ）'!$B:$E,3)</f>
        <v>#N/A</v>
      </c>
      <c r="P78" t="e">
        <f>VLOOKUP($B78,'エントリー表（ボディ）'!$B:$E,4)</f>
        <v>#N/A</v>
      </c>
      <c r="Q78">
        <f>VLOOKUP(M78,団体得点データ!B$3:C$42,2)</f>
        <v>0</v>
      </c>
    </row>
    <row r="79" spans="2:17" x14ac:dyDescent="0.55000000000000004">
      <c r="J79" s="1">
        <f t="shared" si="5"/>
        <v>0</v>
      </c>
      <c r="K79">
        <f t="shared" si="6"/>
        <v>0</v>
      </c>
      <c r="L79">
        <f t="shared" si="7"/>
        <v>10000</v>
      </c>
      <c r="M79">
        <f t="shared" si="8"/>
        <v>21</v>
      </c>
      <c r="N79" t="e">
        <f>VLOOKUP($B79,'エントリー表（ボディ）'!$B:$E,2)</f>
        <v>#N/A</v>
      </c>
      <c r="O79" t="e">
        <f>VLOOKUP($B79,'エントリー表（ボディ）'!$B:$E,3)</f>
        <v>#N/A</v>
      </c>
      <c r="P79" t="e">
        <f>VLOOKUP($B79,'エントリー表（ボディ）'!$B:$E,4)</f>
        <v>#N/A</v>
      </c>
      <c r="Q79">
        <f>VLOOKUP(M79,団体得点データ!B$3:C$42,2)</f>
        <v>0</v>
      </c>
    </row>
    <row r="80" spans="2:17" x14ac:dyDescent="0.55000000000000004">
      <c r="J80" s="1">
        <f t="shared" si="5"/>
        <v>0</v>
      </c>
      <c r="K80">
        <f t="shared" si="6"/>
        <v>0</v>
      </c>
      <c r="L80">
        <f t="shared" si="7"/>
        <v>10000</v>
      </c>
      <c r="M80">
        <f t="shared" si="8"/>
        <v>21</v>
      </c>
      <c r="N80" t="e">
        <f>VLOOKUP($B80,'エントリー表（ボディ）'!$B:$E,2)</f>
        <v>#N/A</v>
      </c>
      <c r="O80" t="e">
        <f>VLOOKUP($B80,'エントリー表（ボディ）'!$B:$E,3)</f>
        <v>#N/A</v>
      </c>
      <c r="P80" t="e">
        <f>VLOOKUP($B80,'エントリー表（ボディ）'!$B:$E,4)</f>
        <v>#N/A</v>
      </c>
      <c r="Q80">
        <f>VLOOKUP(M80,団体得点データ!B$3:C$42,2)</f>
        <v>0</v>
      </c>
    </row>
    <row r="81" spans="10:17" x14ac:dyDescent="0.55000000000000004">
      <c r="J81" s="1">
        <f t="shared" si="5"/>
        <v>0</v>
      </c>
      <c r="K81">
        <f t="shared" si="6"/>
        <v>0</v>
      </c>
      <c r="L81">
        <f t="shared" si="7"/>
        <v>10000</v>
      </c>
      <c r="M81">
        <f t="shared" si="8"/>
        <v>21</v>
      </c>
      <c r="N81" t="e">
        <f>VLOOKUP($B81,'エントリー表（ボディ）'!$B:$E,2)</f>
        <v>#N/A</v>
      </c>
      <c r="O81" t="e">
        <f>VLOOKUP($B81,'エントリー表（ボディ）'!$B:$E,3)</f>
        <v>#N/A</v>
      </c>
      <c r="P81" t="e">
        <f>VLOOKUP($B81,'エントリー表（ボディ）'!$B:$E,4)</f>
        <v>#N/A</v>
      </c>
      <c r="Q81">
        <f>VLOOKUP(M81,団体得点データ!B$3:C$42,2)</f>
        <v>0</v>
      </c>
    </row>
    <row r="82" spans="10:17" x14ac:dyDescent="0.55000000000000004">
      <c r="J82" s="1">
        <f t="shared" si="5"/>
        <v>0</v>
      </c>
      <c r="K82">
        <f t="shared" si="6"/>
        <v>0</v>
      </c>
      <c r="L82">
        <f t="shared" si="7"/>
        <v>10000</v>
      </c>
      <c r="M82">
        <f t="shared" si="8"/>
        <v>21</v>
      </c>
      <c r="N82" t="e">
        <f>VLOOKUP($B82,'エントリー表（ボディ）'!$B:$E,2)</f>
        <v>#N/A</v>
      </c>
      <c r="O82" t="e">
        <f>VLOOKUP($B82,'エントリー表（ボディ）'!$B:$E,3)</f>
        <v>#N/A</v>
      </c>
      <c r="P82" t="e">
        <f>VLOOKUP($B82,'エントリー表（ボディ）'!$B:$E,4)</f>
        <v>#N/A</v>
      </c>
      <c r="Q82">
        <f>VLOOKUP(M82,団体得点データ!B$3:C$42,2)</f>
        <v>0</v>
      </c>
    </row>
    <row r="83" spans="10:17" x14ac:dyDescent="0.55000000000000004">
      <c r="J83" s="1">
        <f t="shared" si="5"/>
        <v>0</v>
      </c>
      <c r="K83">
        <f t="shared" si="6"/>
        <v>0</v>
      </c>
      <c r="L83">
        <f t="shared" si="7"/>
        <v>10000</v>
      </c>
      <c r="M83">
        <f t="shared" si="8"/>
        <v>21</v>
      </c>
      <c r="N83" t="e">
        <f>VLOOKUP($B83,'エントリー表（ボディ）'!$B:$E,2)</f>
        <v>#N/A</v>
      </c>
      <c r="O83" t="e">
        <f>VLOOKUP($B83,'エントリー表（ボディ）'!$B:$E,3)</f>
        <v>#N/A</v>
      </c>
      <c r="P83" t="e">
        <f>VLOOKUP($B83,'エントリー表（ボディ）'!$B:$E,4)</f>
        <v>#N/A</v>
      </c>
      <c r="Q83">
        <f>VLOOKUP(M83,団体得点データ!B$3:C$42,2)</f>
        <v>0</v>
      </c>
    </row>
    <row r="84" spans="10:17" x14ac:dyDescent="0.55000000000000004">
      <c r="J84" s="1">
        <f t="shared" si="5"/>
        <v>0</v>
      </c>
      <c r="K84">
        <f t="shared" si="6"/>
        <v>0</v>
      </c>
      <c r="L84">
        <f t="shared" si="7"/>
        <v>10000</v>
      </c>
      <c r="M84">
        <f t="shared" si="8"/>
        <v>21</v>
      </c>
      <c r="N84" t="e">
        <f>VLOOKUP($B84,'エントリー表（ボディ）'!$B:$E,2)</f>
        <v>#N/A</v>
      </c>
      <c r="O84" t="e">
        <f>VLOOKUP($B84,'エントリー表（ボディ）'!$B:$E,3)</f>
        <v>#N/A</v>
      </c>
      <c r="P84" t="e">
        <f>VLOOKUP($B84,'エントリー表（ボディ）'!$B:$E,4)</f>
        <v>#N/A</v>
      </c>
      <c r="Q84">
        <f>VLOOKUP(M84,団体得点データ!B$3:C$42,2)</f>
        <v>0</v>
      </c>
    </row>
    <row r="85" spans="10:17" x14ac:dyDescent="0.55000000000000004">
      <c r="J85" s="1">
        <f t="shared" si="5"/>
        <v>0</v>
      </c>
      <c r="K85">
        <f t="shared" si="6"/>
        <v>0</v>
      </c>
      <c r="L85">
        <f t="shared" si="7"/>
        <v>10000</v>
      </c>
      <c r="M85">
        <f t="shared" si="8"/>
        <v>21</v>
      </c>
      <c r="N85" t="e">
        <f>VLOOKUP($B85,'エントリー表（ボディ）'!$B:$E,2)</f>
        <v>#N/A</v>
      </c>
      <c r="O85" t="e">
        <f>VLOOKUP($B85,'エントリー表（ボディ）'!$B:$E,3)</f>
        <v>#N/A</v>
      </c>
      <c r="P85" t="e">
        <f>VLOOKUP($B85,'エントリー表（ボディ）'!$B:$E,4)</f>
        <v>#N/A</v>
      </c>
      <c r="Q85">
        <f>VLOOKUP(M85,団体得点データ!B$3:C$42,2)</f>
        <v>0</v>
      </c>
    </row>
    <row r="86" spans="10:17" x14ac:dyDescent="0.55000000000000004">
      <c r="J86" s="1">
        <f t="shared" si="5"/>
        <v>0</v>
      </c>
      <c r="K86">
        <f t="shared" si="6"/>
        <v>0</v>
      </c>
      <c r="L86">
        <f t="shared" si="7"/>
        <v>10000</v>
      </c>
      <c r="M86">
        <f t="shared" si="8"/>
        <v>21</v>
      </c>
      <c r="N86" t="e">
        <f>VLOOKUP($B86,'エントリー表（ボディ）'!$B:$E,2)</f>
        <v>#N/A</v>
      </c>
      <c r="O86" t="e">
        <f>VLOOKUP($B86,'エントリー表（ボディ）'!$B:$E,3)</f>
        <v>#N/A</v>
      </c>
      <c r="P86" t="e">
        <f>VLOOKUP($B86,'エントリー表（ボディ）'!$B:$E,4)</f>
        <v>#N/A</v>
      </c>
      <c r="Q86">
        <f>VLOOKUP(M86,団体得点データ!B$3:C$42,2)</f>
        <v>0</v>
      </c>
    </row>
    <row r="87" spans="10:17" x14ac:dyDescent="0.55000000000000004">
      <c r="J87" s="1">
        <f t="shared" si="5"/>
        <v>0</v>
      </c>
      <c r="K87">
        <f t="shared" si="6"/>
        <v>0</v>
      </c>
      <c r="L87">
        <f t="shared" si="7"/>
        <v>10000</v>
      </c>
      <c r="M87">
        <f t="shared" si="8"/>
        <v>21</v>
      </c>
      <c r="N87" t="e">
        <f>VLOOKUP($B87,'エントリー表（ボディ）'!$B:$E,2)</f>
        <v>#N/A</v>
      </c>
      <c r="O87" t="e">
        <f>VLOOKUP($B87,'エントリー表（ボディ）'!$B:$E,3)</f>
        <v>#N/A</v>
      </c>
      <c r="P87" t="e">
        <f>VLOOKUP($B87,'エントリー表（ボディ）'!$B:$E,4)</f>
        <v>#N/A</v>
      </c>
      <c r="Q87">
        <f>VLOOKUP(M87,団体得点データ!B$3:C$42,2)</f>
        <v>0</v>
      </c>
    </row>
    <row r="88" spans="10:17" x14ac:dyDescent="0.55000000000000004">
      <c r="J88" s="1">
        <f t="shared" si="5"/>
        <v>0</v>
      </c>
      <c r="K88">
        <f t="shared" si="6"/>
        <v>0</v>
      </c>
      <c r="L88">
        <f t="shared" si="7"/>
        <v>10000</v>
      </c>
      <c r="M88">
        <f t="shared" si="8"/>
        <v>21</v>
      </c>
      <c r="N88" t="e">
        <f>VLOOKUP($B88,'エントリー表（ボディ）'!$B:$E,2)</f>
        <v>#N/A</v>
      </c>
      <c r="O88" t="e">
        <f>VLOOKUP($B88,'エントリー表（ボディ）'!$B:$E,3)</f>
        <v>#N/A</v>
      </c>
      <c r="P88" t="e">
        <f>VLOOKUP($B88,'エントリー表（ボディ）'!$B:$E,4)</f>
        <v>#N/A</v>
      </c>
      <c r="Q88">
        <f>VLOOKUP(M88,団体得点データ!B$3:C$42,2)</f>
        <v>0</v>
      </c>
    </row>
    <row r="89" spans="10:17" x14ac:dyDescent="0.55000000000000004">
      <c r="J89" s="1">
        <f t="shared" si="5"/>
        <v>0</v>
      </c>
      <c r="K89">
        <f t="shared" si="6"/>
        <v>0</v>
      </c>
      <c r="L89">
        <f t="shared" si="7"/>
        <v>10000</v>
      </c>
      <c r="M89">
        <f t="shared" si="8"/>
        <v>21</v>
      </c>
      <c r="N89" t="e">
        <f>VLOOKUP($B89,'エントリー表（ボディ）'!$B:$E,2)</f>
        <v>#N/A</v>
      </c>
      <c r="O89" t="e">
        <f>VLOOKUP($B89,'エントリー表（ボディ）'!$B:$E,3)</f>
        <v>#N/A</v>
      </c>
      <c r="P89" t="e">
        <f>VLOOKUP($B89,'エントリー表（ボディ）'!$B:$E,4)</f>
        <v>#N/A</v>
      </c>
      <c r="Q89">
        <f>VLOOKUP(M89,団体得点データ!B$3:C$42,2)</f>
        <v>0</v>
      </c>
    </row>
    <row r="90" spans="10:17" x14ac:dyDescent="0.55000000000000004">
      <c r="J90" s="1">
        <f t="shared" ref="J90:J153" si="9">SUM(C90:I90)-MIN(C90:I90)-MAX(C90:I90)</f>
        <v>0</v>
      </c>
      <c r="K90">
        <f t="shared" ref="K90:K153" si="10">SUM(C90:I90)</f>
        <v>0</v>
      </c>
      <c r="L90">
        <f t="shared" si="7"/>
        <v>10000</v>
      </c>
      <c r="M90">
        <f t="shared" si="8"/>
        <v>21</v>
      </c>
      <c r="N90" t="e">
        <f>VLOOKUP($B90,'エントリー表（ボディ）'!$B:$E,2)</f>
        <v>#N/A</v>
      </c>
      <c r="O90" t="e">
        <f>VLOOKUP($B90,'エントリー表（ボディ）'!$B:$E,3)</f>
        <v>#N/A</v>
      </c>
      <c r="P90" t="e">
        <f>VLOOKUP($B90,'エントリー表（ボディ）'!$B:$E,4)</f>
        <v>#N/A</v>
      </c>
      <c r="Q90">
        <f>VLOOKUP(M90,団体得点データ!B$3:C$42,2)</f>
        <v>0</v>
      </c>
    </row>
    <row r="91" spans="10:17" x14ac:dyDescent="0.55000000000000004">
      <c r="J91" s="1">
        <f t="shared" si="9"/>
        <v>0</v>
      </c>
      <c r="K91">
        <f t="shared" si="10"/>
        <v>0</v>
      </c>
      <c r="L91">
        <f t="shared" si="7"/>
        <v>10000</v>
      </c>
      <c r="M91">
        <f t="shared" si="8"/>
        <v>21</v>
      </c>
      <c r="N91" t="e">
        <f>VLOOKUP($B91,'エントリー表（ボディ）'!$B:$E,2)</f>
        <v>#N/A</v>
      </c>
      <c r="O91" t="e">
        <f>VLOOKUP($B91,'エントリー表（ボディ）'!$B:$E,3)</f>
        <v>#N/A</v>
      </c>
      <c r="P91" t="e">
        <f>VLOOKUP($B91,'エントリー表（ボディ）'!$B:$E,4)</f>
        <v>#N/A</v>
      </c>
      <c r="Q91">
        <f>VLOOKUP(M91,団体得点データ!B$3:C$42,2)</f>
        <v>0</v>
      </c>
    </row>
    <row r="92" spans="10:17" x14ac:dyDescent="0.55000000000000004">
      <c r="J92" s="1">
        <f t="shared" si="9"/>
        <v>0</v>
      </c>
      <c r="K92">
        <f t="shared" si="10"/>
        <v>0</v>
      </c>
      <c r="L92">
        <f t="shared" si="7"/>
        <v>10000</v>
      </c>
      <c r="M92">
        <f t="shared" si="8"/>
        <v>21</v>
      </c>
      <c r="N92" t="e">
        <f>VLOOKUP($B92,'エントリー表（ボディ）'!$B:$E,2)</f>
        <v>#N/A</v>
      </c>
      <c r="O92" t="e">
        <f>VLOOKUP($B92,'エントリー表（ボディ）'!$B:$E,3)</f>
        <v>#N/A</v>
      </c>
      <c r="P92" t="e">
        <f>VLOOKUP($B92,'エントリー表（ボディ）'!$B:$E,4)</f>
        <v>#N/A</v>
      </c>
      <c r="Q92">
        <f>VLOOKUP(M92,団体得点データ!B$3:C$42,2)</f>
        <v>0</v>
      </c>
    </row>
    <row r="93" spans="10:17" x14ac:dyDescent="0.55000000000000004">
      <c r="J93" s="1">
        <f t="shared" si="9"/>
        <v>0</v>
      </c>
      <c r="K93">
        <f t="shared" si="10"/>
        <v>0</v>
      </c>
      <c r="L93">
        <f t="shared" si="7"/>
        <v>10000</v>
      </c>
      <c r="M93">
        <f t="shared" si="8"/>
        <v>21</v>
      </c>
      <c r="N93" t="e">
        <f>VLOOKUP($B93,'エントリー表（ボディ）'!$B:$E,2)</f>
        <v>#N/A</v>
      </c>
      <c r="O93" t="e">
        <f>VLOOKUP($B93,'エントリー表（ボディ）'!$B:$E,3)</f>
        <v>#N/A</v>
      </c>
      <c r="P93" t="e">
        <f>VLOOKUP($B93,'エントリー表（ボディ）'!$B:$E,4)</f>
        <v>#N/A</v>
      </c>
      <c r="Q93">
        <f>VLOOKUP(M93,団体得点データ!B$3:C$42,2)</f>
        <v>0</v>
      </c>
    </row>
    <row r="94" spans="10:17" x14ac:dyDescent="0.55000000000000004">
      <c r="J94" s="1">
        <f t="shared" si="9"/>
        <v>0</v>
      </c>
      <c r="K94">
        <f t="shared" si="10"/>
        <v>0</v>
      </c>
      <c r="L94">
        <f t="shared" si="7"/>
        <v>10000</v>
      </c>
      <c r="M94">
        <f t="shared" si="8"/>
        <v>21</v>
      </c>
      <c r="N94" t="e">
        <f>VLOOKUP($B94,'エントリー表（ボディ）'!$B:$E,2)</f>
        <v>#N/A</v>
      </c>
      <c r="O94" t="e">
        <f>VLOOKUP($B94,'エントリー表（ボディ）'!$B:$E,3)</f>
        <v>#N/A</v>
      </c>
      <c r="P94" t="e">
        <f>VLOOKUP($B94,'エントリー表（ボディ）'!$B:$E,4)</f>
        <v>#N/A</v>
      </c>
      <c r="Q94">
        <f>VLOOKUP(M94,団体得点データ!B$3:C$42,2)</f>
        <v>0</v>
      </c>
    </row>
    <row r="95" spans="10:17" x14ac:dyDescent="0.55000000000000004">
      <c r="J95" s="1">
        <f t="shared" si="9"/>
        <v>0</v>
      </c>
      <c r="K95">
        <f t="shared" si="10"/>
        <v>0</v>
      </c>
      <c r="L95">
        <f t="shared" si="7"/>
        <v>10000</v>
      </c>
      <c r="M95">
        <f t="shared" si="8"/>
        <v>21</v>
      </c>
      <c r="N95" t="e">
        <f>VLOOKUP($B95,'エントリー表（ボディ）'!$B:$E,2)</f>
        <v>#N/A</v>
      </c>
      <c r="O95" t="e">
        <f>VLOOKUP($B95,'エントリー表（ボディ）'!$B:$E,3)</f>
        <v>#N/A</v>
      </c>
      <c r="P95" t="e">
        <f>VLOOKUP($B95,'エントリー表（ボディ）'!$B:$E,4)</f>
        <v>#N/A</v>
      </c>
      <c r="Q95">
        <f>VLOOKUP(M95,団体得点データ!B$3:C$42,2)</f>
        <v>0</v>
      </c>
    </row>
    <row r="96" spans="10:17" x14ac:dyDescent="0.55000000000000004">
      <c r="J96" s="1">
        <f t="shared" si="9"/>
        <v>0</v>
      </c>
      <c r="K96">
        <f t="shared" si="10"/>
        <v>0</v>
      </c>
      <c r="L96">
        <f t="shared" si="7"/>
        <v>10000</v>
      </c>
      <c r="M96">
        <f t="shared" si="8"/>
        <v>21</v>
      </c>
      <c r="N96" t="e">
        <f>VLOOKUP($B96,'エントリー表（ボディ）'!$B:$E,2)</f>
        <v>#N/A</v>
      </c>
      <c r="O96" t="e">
        <f>VLOOKUP($B96,'エントリー表（ボディ）'!$B:$E,3)</f>
        <v>#N/A</v>
      </c>
      <c r="P96" t="e">
        <f>VLOOKUP($B96,'エントリー表（ボディ）'!$B:$E,4)</f>
        <v>#N/A</v>
      </c>
      <c r="Q96">
        <f>VLOOKUP(M96,団体得点データ!B$3:C$42,2)</f>
        <v>0</v>
      </c>
    </row>
    <row r="97" spans="10:17" x14ac:dyDescent="0.55000000000000004">
      <c r="J97" s="1">
        <f t="shared" si="9"/>
        <v>0</v>
      </c>
      <c r="K97">
        <f t="shared" si="10"/>
        <v>0</v>
      </c>
      <c r="L97">
        <f t="shared" si="7"/>
        <v>10000</v>
      </c>
      <c r="M97">
        <f t="shared" si="8"/>
        <v>21</v>
      </c>
      <c r="N97" t="e">
        <f>VLOOKUP($B97,'エントリー表（ボディ）'!$B:$E,2)</f>
        <v>#N/A</v>
      </c>
      <c r="O97" t="e">
        <f>VLOOKUP($B97,'エントリー表（ボディ）'!$B:$E,3)</f>
        <v>#N/A</v>
      </c>
      <c r="P97" t="e">
        <f>VLOOKUP($B97,'エントリー表（ボディ）'!$B:$E,4)</f>
        <v>#N/A</v>
      </c>
      <c r="Q97">
        <f>VLOOKUP(M97,団体得点データ!B$3:C$42,2)</f>
        <v>0</v>
      </c>
    </row>
    <row r="98" spans="10:17" x14ac:dyDescent="0.55000000000000004">
      <c r="J98" s="1">
        <f t="shared" si="9"/>
        <v>0</v>
      </c>
      <c r="K98">
        <f t="shared" si="10"/>
        <v>0</v>
      </c>
      <c r="L98">
        <f t="shared" si="7"/>
        <v>10000</v>
      </c>
      <c r="M98">
        <f t="shared" si="8"/>
        <v>21</v>
      </c>
      <c r="N98" t="e">
        <f>VLOOKUP($B98,'エントリー表（ボディ）'!$B:$E,2)</f>
        <v>#N/A</v>
      </c>
      <c r="O98" t="e">
        <f>VLOOKUP($B98,'エントリー表（ボディ）'!$B:$E,3)</f>
        <v>#N/A</v>
      </c>
      <c r="P98" t="e">
        <f>VLOOKUP($B98,'エントリー表（ボディ）'!$B:$E,4)</f>
        <v>#N/A</v>
      </c>
      <c r="Q98">
        <f>VLOOKUP(M98,団体得点データ!B$3:C$42,2)</f>
        <v>0</v>
      </c>
    </row>
    <row r="99" spans="10:17" x14ac:dyDescent="0.55000000000000004">
      <c r="J99" s="1">
        <f t="shared" si="9"/>
        <v>0</v>
      </c>
      <c r="K99">
        <f t="shared" si="10"/>
        <v>0</v>
      </c>
      <c r="L99">
        <f t="shared" si="7"/>
        <v>10000</v>
      </c>
      <c r="M99">
        <f t="shared" si="8"/>
        <v>21</v>
      </c>
      <c r="N99" t="e">
        <f>VLOOKUP($B99,'エントリー表（ボディ）'!$B:$E,2)</f>
        <v>#N/A</v>
      </c>
      <c r="O99" t="e">
        <f>VLOOKUP($B99,'エントリー表（ボディ）'!$B:$E,3)</f>
        <v>#N/A</v>
      </c>
      <c r="P99" t="e">
        <f>VLOOKUP($B99,'エントリー表（ボディ）'!$B:$E,4)</f>
        <v>#N/A</v>
      </c>
      <c r="Q99">
        <f>VLOOKUP(M99,団体得点データ!B$3:C$42,2)</f>
        <v>0</v>
      </c>
    </row>
    <row r="100" spans="10:17" x14ac:dyDescent="0.55000000000000004">
      <c r="J100" s="1">
        <f t="shared" si="9"/>
        <v>0</v>
      </c>
      <c r="K100">
        <f t="shared" si="10"/>
        <v>0</v>
      </c>
      <c r="L100">
        <f t="shared" si="7"/>
        <v>10000</v>
      </c>
      <c r="M100">
        <f t="shared" si="8"/>
        <v>21</v>
      </c>
      <c r="N100" t="e">
        <f>VLOOKUP($B100,'エントリー表（ボディ）'!$B:$E,2)</f>
        <v>#N/A</v>
      </c>
      <c r="O100" t="e">
        <f>VLOOKUP($B100,'エントリー表（ボディ）'!$B:$E,3)</f>
        <v>#N/A</v>
      </c>
      <c r="P100" t="e">
        <f>VLOOKUP($B100,'エントリー表（ボディ）'!$B:$E,4)</f>
        <v>#N/A</v>
      </c>
      <c r="Q100">
        <f>VLOOKUP(M100,団体得点データ!B$3:C$42,2)</f>
        <v>0</v>
      </c>
    </row>
    <row r="101" spans="10:17" x14ac:dyDescent="0.55000000000000004">
      <c r="J101" s="1">
        <f t="shared" si="9"/>
        <v>0</v>
      </c>
      <c r="K101">
        <f t="shared" si="10"/>
        <v>0</v>
      </c>
      <c r="L101">
        <f t="shared" si="7"/>
        <v>10000</v>
      </c>
      <c r="M101">
        <f t="shared" si="8"/>
        <v>21</v>
      </c>
      <c r="N101" t="e">
        <f>VLOOKUP($B101,'エントリー表（ボディ）'!$B:$E,2)</f>
        <v>#N/A</v>
      </c>
      <c r="O101" t="e">
        <f>VLOOKUP($B101,'エントリー表（ボディ）'!$B:$E,3)</f>
        <v>#N/A</v>
      </c>
      <c r="P101" t="e">
        <f>VLOOKUP($B101,'エントリー表（ボディ）'!$B:$E,4)</f>
        <v>#N/A</v>
      </c>
      <c r="Q101">
        <f>VLOOKUP(M101,団体得点データ!B$3:C$42,2)</f>
        <v>0</v>
      </c>
    </row>
    <row r="102" spans="10:17" x14ac:dyDescent="0.55000000000000004">
      <c r="J102" s="1">
        <f t="shared" si="9"/>
        <v>0</v>
      </c>
      <c r="K102">
        <f t="shared" si="10"/>
        <v>0</v>
      </c>
      <c r="L102">
        <f t="shared" si="7"/>
        <v>10000</v>
      </c>
      <c r="M102">
        <f t="shared" si="8"/>
        <v>21</v>
      </c>
      <c r="N102" t="e">
        <f>VLOOKUP($B102,'エントリー表（ボディ）'!$B:$E,2)</f>
        <v>#N/A</v>
      </c>
      <c r="O102" t="e">
        <f>VLOOKUP($B102,'エントリー表（ボディ）'!$B:$E,3)</f>
        <v>#N/A</v>
      </c>
      <c r="P102" t="e">
        <f>VLOOKUP($B102,'エントリー表（ボディ）'!$B:$E,4)</f>
        <v>#N/A</v>
      </c>
      <c r="Q102">
        <f>VLOOKUP(M102,団体得点データ!B$3:C$42,2)</f>
        <v>0</v>
      </c>
    </row>
    <row r="103" spans="10:17" x14ac:dyDescent="0.55000000000000004">
      <c r="J103" s="1">
        <f t="shared" si="9"/>
        <v>0</v>
      </c>
      <c r="K103">
        <f t="shared" si="10"/>
        <v>0</v>
      </c>
      <c r="L103">
        <f t="shared" si="7"/>
        <v>10000</v>
      </c>
      <c r="M103">
        <f t="shared" si="8"/>
        <v>21</v>
      </c>
      <c r="N103" t="e">
        <f>VLOOKUP($B103,'エントリー表（ボディ）'!$B:$E,2)</f>
        <v>#N/A</v>
      </c>
      <c r="O103" t="e">
        <f>VLOOKUP($B103,'エントリー表（ボディ）'!$B:$E,3)</f>
        <v>#N/A</v>
      </c>
      <c r="P103" t="e">
        <f>VLOOKUP($B103,'エントリー表（ボディ）'!$B:$E,4)</f>
        <v>#N/A</v>
      </c>
      <c r="Q103">
        <f>VLOOKUP(M103,団体得点データ!B$3:C$42,2)</f>
        <v>0</v>
      </c>
    </row>
    <row r="104" spans="10:17" x14ac:dyDescent="0.55000000000000004">
      <c r="J104" s="1">
        <f t="shared" si="9"/>
        <v>0</v>
      </c>
      <c r="K104">
        <f t="shared" si="10"/>
        <v>0</v>
      </c>
      <c r="L104">
        <f t="shared" si="7"/>
        <v>10000</v>
      </c>
      <c r="M104">
        <f t="shared" si="8"/>
        <v>21</v>
      </c>
      <c r="N104" t="e">
        <f>VLOOKUP($B104,'エントリー表（ボディ）'!$B:$E,2)</f>
        <v>#N/A</v>
      </c>
      <c r="O104" t="e">
        <f>VLOOKUP($B104,'エントリー表（ボディ）'!$B:$E,3)</f>
        <v>#N/A</v>
      </c>
      <c r="P104" t="e">
        <f>VLOOKUP($B104,'エントリー表（ボディ）'!$B:$E,4)</f>
        <v>#N/A</v>
      </c>
      <c r="Q104">
        <f>VLOOKUP(M104,団体得点データ!B$3:C$42,2)</f>
        <v>0</v>
      </c>
    </row>
    <row r="105" spans="10:17" x14ac:dyDescent="0.55000000000000004">
      <c r="J105" s="1">
        <f t="shared" si="9"/>
        <v>0</v>
      </c>
      <c r="K105">
        <f t="shared" si="10"/>
        <v>0</v>
      </c>
      <c r="L105">
        <f t="shared" si="7"/>
        <v>10000</v>
      </c>
      <c r="M105">
        <f t="shared" si="8"/>
        <v>21</v>
      </c>
      <c r="N105" t="e">
        <f>VLOOKUP($B105,'エントリー表（ボディ）'!$B:$E,2)</f>
        <v>#N/A</v>
      </c>
      <c r="O105" t="e">
        <f>VLOOKUP($B105,'エントリー表（ボディ）'!$B:$E,3)</f>
        <v>#N/A</v>
      </c>
      <c r="P105" t="e">
        <f>VLOOKUP($B105,'エントリー表（ボディ）'!$B:$E,4)</f>
        <v>#N/A</v>
      </c>
      <c r="Q105">
        <f>VLOOKUP(M105,団体得点データ!B$3:C$42,2)</f>
        <v>0</v>
      </c>
    </row>
    <row r="106" spans="10:17" x14ac:dyDescent="0.55000000000000004">
      <c r="J106" s="1">
        <f t="shared" si="9"/>
        <v>0</v>
      </c>
      <c r="K106">
        <f t="shared" si="10"/>
        <v>0</v>
      </c>
      <c r="L106">
        <f t="shared" si="7"/>
        <v>10000</v>
      </c>
      <c r="M106">
        <f t="shared" si="8"/>
        <v>21</v>
      </c>
      <c r="N106" t="e">
        <f>VLOOKUP($B106,'エントリー表（ボディ）'!$B:$E,2)</f>
        <v>#N/A</v>
      </c>
      <c r="O106" t="e">
        <f>VLOOKUP($B106,'エントリー表（ボディ）'!$B:$E,3)</f>
        <v>#N/A</v>
      </c>
      <c r="P106" t="e">
        <f>VLOOKUP($B106,'エントリー表（ボディ）'!$B:$E,4)</f>
        <v>#N/A</v>
      </c>
      <c r="Q106">
        <f>VLOOKUP(M106,団体得点データ!B$3:C$42,2)</f>
        <v>0</v>
      </c>
    </row>
    <row r="107" spans="10:17" x14ac:dyDescent="0.55000000000000004">
      <c r="J107" s="1">
        <f t="shared" si="9"/>
        <v>0</v>
      </c>
      <c r="K107">
        <f t="shared" si="10"/>
        <v>0</v>
      </c>
      <c r="L107">
        <f t="shared" si="7"/>
        <v>10000</v>
      </c>
      <c r="M107">
        <f t="shared" si="8"/>
        <v>21</v>
      </c>
      <c r="N107" t="e">
        <f>VLOOKUP($B107,'エントリー表（ボディ）'!$B:$E,2)</f>
        <v>#N/A</v>
      </c>
      <c r="O107" t="e">
        <f>VLOOKUP($B107,'エントリー表（ボディ）'!$B:$E,3)</f>
        <v>#N/A</v>
      </c>
      <c r="P107" t="e">
        <f>VLOOKUP($B107,'エントリー表（ボディ）'!$B:$E,4)</f>
        <v>#N/A</v>
      </c>
      <c r="Q107">
        <f>VLOOKUP(M107,団体得点データ!B$3:C$42,2)</f>
        <v>0</v>
      </c>
    </row>
    <row r="108" spans="10:17" x14ac:dyDescent="0.55000000000000004">
      <c r="J108" s="1">
        <f t="shared" si="9"/>
        <v>0</v>
      </c>
      <c r="K108">
        <f t="shared" si="10"/>
        <v>0</v>
      </c>
      <c r="L108">
        <f t="shared" si="7"/>
        <v>10000</v>
      </c>
      <c r="M108">
        <f t="shared" si="8"/>
        <v>21</v>
      </c>
      <c r="N108" t="e">
        <f>VLOOKUP($B108,'エントリー表（ボディ）'!$B:$E,2)</f>
        <v>#N/A</v>
      </c>
      <c r="O108" t="e">
        <f>VLOOKUP($B108,'エントリー表（ボディ）'!$B:$E,3)</f>
        <v>#N/A</v>
      </c>
      <c r="P108" t="e">
        <f>VLOOKUP($B108,'エントリー表（ボディ）'!$B:$E,4)</f>
        <v>#N/A</v>
      </c>
      <c r="Q108">
        <f>VLOOKUP(M108,団体得点データ!B$3:C$42,2)</f>
        <v>0</v>
      </c>
    </row>
    <row r="109" spans="10:17" x14ac:dyDescent="0.55000000000000004">
      <c r="J109" s="1">
        <f t="shared" si="9"/>
        <v>0</v>
      </c>
      <c r="K109">
        <f t="shared" si="10"/>
        <v>0</v>
      </c>
      <c r="L109">
        <f t="shared" si="7"/>
        <v>10000</v>
      </c>
      <c r="M109">
        <f t="shared" si="8"/>
        <v>21</v>
      </c>
      <c r="N109" t="e">
        <f>VLOOKUP($B109,'エントリー表（ボディ）'!$B:$E,2)</f>
        <v>#N/A</v>
      </c>
      <c r="O109" t="e">
        <f>VLOOKUP($B109,'エントリー表（ボディ）'!$B:$E,3)</f>
        <v>#N/A</v>
      </c>
      <c r="P109" t="e">
        <f>VLOOKUP($B109,'エントリー表（ボディ）'!$B:$E,4)</f>
        <v>#N/A</v>
      </c>
      <c r="Q109">
        <f>VLOOKUP(M109,団体得点データ!B$3:C$42,2)</f>
        <v>0</v>
      </c>
    </row>
    <row r="110" spans="10:17" x14ac:dyDescent="0.55000000000000004">
      <c r="J110" s="1">
        <f t="shared" si="9"/>
        <v>0</v>
      </c>
      <c r="K110">
        <f t="shared" si="10"/>
        <v>0</v>
      </c>
      <c r="L110">
        <f t="shared" si="7"/>
        <v>10000</v>
      </c>
      <c r="M110">
        <f t="shared" si="8"/>
        <v>21</v>
      </c>
      <c r="N110" t="e">
        <f>VLOOKUP($B110,'エントリー表（ボディ）'!$B:$E,2)</f>
        <v>#N/A</v>
      </c>
      <c r="O110" t="e">
        <f>VLOOKUP($B110,'エントリー表（ボディ）'!$B:$E,3)</f>
        <v>#N/A</v>
      </c>
      <c r="P110" t="e">
        <f>VLOOKUP($B110,'エントリー表（ボディ）'!$B:$E,4)</f>
        <v>#N/A</v>
      </c>
      <c r="Q110">
        <f>VLOOKUP(M110,団体得点データ!B$3:C$42,2)</f>
        <v>0</v>
      </c>
    </row>
    <row r="111" spans="10:17" x14ac:dyDescent="0.55000000000000004">
      <c r="J111" s="1">
        <f t="shared" si="9"/>
        <v>0</v>
      </c>
      <c r="K111">
        <f t="shared" si="10"/>
        <v>0</v>
      </c>
      <c r="L111">
        <f t="shared" si="7"/>
        <v>10000</v>
      </c>
      <c r="M111">
        <f t="shared" si="8"/>
        <v>21</v>
      </c>
      <c r="N111" t="e">
        <f>VLOOKUP($B111,'エントリー表（ボディ）'!$B:$E,2)</f>
        <v>#N/A</v>
      </c>
      <c r="O111" t="e">
        <f>VLOOKUP($B111,'エントリー表（ボディ）'!$B:$E,3)</f>
        <v>#N/A</v>
      </c>
      <c r="P111" t="e">
        <f>VLOOKUP($B111,'エントリー表（ボディ）'!$B:$E,4)</f>
        <v>#N/A</v>
      </c>
      <c r="Q111">
        <f>VLOOKUP(M111,団体得点データ!B$3:C$42,2)</f>
        <v>0</v>
      </c>
    </row>
    <row r="112" spans="10:17" x14ac:dyDescent="0.55000000000000004">
      <c r="J112" s="1">
        <f t="shared" si="9"/>
        <v>0</v>
      </c>
      <c r="K112">
        <f t="shared" si="10"/>
        <v>0</v>
      </c>
      <c r="L112">
        <f t="shared" si="7"/>
        <v>10000</v>
      </c>
      <c r="M112">
        <f t="shared" si="8"/>
        <v>21</v>
      </c>
      <c r="N112" t="e">
        <f>VLOOKUP($B112,'エントリー表（ボディ）'!$B:$E,2)</f>
        <v>#N/A</v>
      </c>
      <c r="O112" t="e">
        <f>VLOOKUP($B112,'エントリー表（ボディ）'!$B:$E,3)</f>
        <v>#N/A</v>
      </c>
      <c r="P112" t="e">
        <f>VLOOKUP($B112,'エントリー表（ボディ）'!$B:$E,4)</f>
        <v>#N/A</v>
      </c>
      <c r="Q112">
        <f>VLOOKUP(M112,団体得点データ!B$3:C$42,2)</f>
        <v>0</v>
      </c>
    </row>
    <row r="113" spans="10:17" x14ac:dyDescent="0.55000000000000004">
      <c r="J113" s="1">
        <f t="shared" si="9"/>
        <v>0</v>
      </c>
      <c r="K113">
        <f t="shared" si="10"/>
        <v>0</v>
      </c>
      <c r="L113">
        <f t="shared" si="7"/>
        <v>10000</v>
      </c>
      <c r="M113">
        <f t="shared" si="8"/>
        <v>21</v>
      </c>
      <c r="N113" t="e">
        <f>VLOOKUP($B113,'エントリー表（ボディ）'!$B:$E,2)</f>
        <v>#N/A</v>
      </c>
      <c r="O113" t="e">
        <f>VLOOKUP($B113,'エントリー表（ボディ）'!$B:$E,3)</f>
        <v>#N/A</v>
      </c>
      <c r="P113" t="e">
        <f>VLOOKUP($B113,'エントリー表（ボディ）'!$B:$E,4)</f>
        <v>#N/A</v>
      </c>
      <c r="Q113">
        <f>VLOOKUP(M113,団体得点データ!B$3:C$42,2)</f>
        <v>0</v>
      </c>
    </row>
    <row r="114" spans="10:17" x14ac:dyDescent="0.55000000000000004">
      <c r="J114" s="1">
        <f t="shared" si="9"/>
        <v>0</v>
      </c>
      <c r="K114">
        <f t="shared" si="10"/>
        <v>0</v>
      </c>
      <c r="L114">
        <f t="shared" si="7"/>
        <v>10000</v>
      </c>
      <c r="M114">
        <f t="shared" si="8"/>
        <v>21</v>
      </c>
      <c r="N114" t="e">
        <f>VLOOKUP($B114,'エントリー表（ボディ）'!$B:$E,2)</f>
        <v>#N/A</v>
      </c>
      <c r="O114" t="e">
        <f>VLOOKUP($B114,'エントリー表（ボディ）'!$B:$E,3)</f>
        <v>#N/A</v>
      </c>
      <c r="P114" t="e">
        <f>VLOOKUP($B114,'エントリー表（ボディ）'!$B:$E,4)</f>
        <v>#N/A</v>
      </c>
      <c r="Q114">
        <f>VLOOKUP(M114,団体得点データ!B$3:C$42,2)</f>
        <v>0</v>
      </c>
    </row>
    <row r="115" spans="10:17" x14ac:dyDescent="0.55000000000000004">
      <c r="J115" s="1">
        <f t="shared" si="9"/>
        <v>0</v>
      </c>
      <c r="K115">
        <f t="shared" si="10"/>
        <v>0</v>
      </c>
      <c r="L115">
        <f t="shared" si="7"/>
        <v>10000</v>
      </c>
      <c r="M115">
        <f t="shared" si="8"/>
        <v>21</v>
      </c>
      <c r="N115" t="e">
        <f>VLOOKUP($B115,'エントリー表（ボディ）'!$B:$E,2)</f>
        <v>#N/A</v>
      </c>
      <c r="O115" t="e">
        <f>VLOOKUP($B115,'エントリー表（ボディ）'!$B:$E,3)</f>
        <v>#N/A</v>
      </c>
      <c r="P115" t="e">
        <f>VLOOKUP($B115,'エントリー表（ボディ）'!$B:$E,4)</f>
        <v>#N/A</v>
      </c>
      <c r="Q115">
        <f>VLOOKUP(M115,団体得点データ!B$3:C$42,2)</f>
        <v>0</v>
      </c>
    </row>
    <row r="116" spans="10:17" x14ac:dyDescent="0.55000000000000004">
      <c r="J116" s="1">
        <f t="shared" si="9"/>
        <v>0</v>
      </c>
      <c r="K116">
        <f t="shared" si="10"/>
        <v>0</v>
      </c>
      <c r="L116">
        <f t="shared" si="7"/>
        <v>10000</v>
      </c>
      <c r="M116">
        <f t="shared" si="8"/>
        <v>21</v>
      </c>
      <c r="N116" t="e">
        <f>VLOOKUP($B116,'エントリー表（ボディ）'!$B:$E,2)</f>
        <v>#N/A</v>
      </c>
      <c r="O116" t="e">
        <f>VLOOKUP($B116,'エントリー表（ボディ）'!$B:$E,3)</f>
        <v>#N/A</v>
      </c>
      <c r="P116" t="e">
        <f>VLOOKUP($B116,'エントリー表（ボディ）'!$B:$E,4)</f>
        <v>#N/A</v>
      </c>
      <c r="Q116">
        <f>VLOOKUP(M116,団体得点データ!B$3:C$42,2)</f>
        <v>0</v>
      </c>
    </row>
    <row r="117" spans="10:17" x14ac:dyDescent="0.55000000000000004">
      <c r="J117" s="1">
        <f t="shared" si="9"/>
        <v>0</v>
      </c>
      <c r="K117">
        <f t="shared" si="10"/>
        <v>0</v>
      </c>
      <c r="L117">
        <f t="shared" si="7"/>
        <v>10000</v>
      </c>
      <c r="M117">
        <f t="shared" si="8"/>
        <v>21</v>
      </c>
      <c r="N117" t="e">
        <f>VLOOKUP($B117,'エントリー表（ボディ）'!$B:$E,2)</f>
        <v>#N/A</v>
      </c>
      <c r="O117" t="e">
        <f>VLOOKUP($B117,'エントリー表（ボディ）'!$B:$E,3)</f>
        <v>#N/A</v>
      </c>
      <c r="P117" t="e">
        <f>VLOOKUP($B117,'エントリー表（ボディ）'!$B:$E,4)</f>
        <v>#N/A</v>
      </c>
      <c r="Q117">
        <f>VLOOKUP(M117,団体得点データ!B$3:C$42,2)</f>
        <v>0</v>
      </c>
    </row>
    <row r="118" spans="10:17" x14ac:dyDescent="0.55000000000000004">
      <c r="J118" s="1">
        <f t="shared" si="9"/>
        <v>0</v>
      </c>
      <c r="K118">
        <f t="shared" si="10"/>
        <v>0</v>
      </c>
      <c r="L118">
        <f t="shared" si="7"/>
        <v>10000</v>
      </c>
      <c r="M118">
        <f t="shared" si="8"/>
        <v>21</v>
      </c>
      <c r="N118" t="e">
        <f>VLOOKUP($B118,'エントリー表（ボディ）'!$B:$E,2)</f>
        <v>#N/A</v>
      </c>
      <c r="O118" t="e">
        <f>VLOOKUP($B118,'エントリー表（ボディ）'!$B:$E,3)</f>
        <v>#N/A</v>
      </c>
      <c r="P118" t="e">
        <f>VLOOKUP($B118,'エントリー表（ボディ）'!$B:$E,4)</f>
        <v>#N/A</v>
      </c>
      <c r="Q118">
        <f>VLOOKUP(M118,団体得点データ!B$3:C$42,2)</f>
        <v>0</v>
      </c>
    </row>
    <row r="119" spans="10:17" x14ac:dyDescent="0.55000000000000004">
      <c r="J119" s="1">
        <f t="shared" si="9"/>
        <v>0</v>
      </c>
      <c r="K119">
        <f t="shared" si="10"/>
        <v>0</v>
      </c>
      <c r="L119">
        <f t="shared" si="7"/>
        <v>10000</v>
      </c>
      <c r="M119">
        <f t="shared" si="8"/>
        <v>21</v>
      </c>
      <c r="N119" t="e">
        <f>VLOOKUP($B119,'エントリー表（ボディ）'!$B:$E,2)</f>
        <v>#N/A</v>
      </c>
      <c r="O119" t="e">
        <f>VLOOKUP($B119,'エントリー表（ボディ）'!$B:$E,3)</f>
        <v>#N/A</v>
      </c>
      <c r="P119" t="e">
        <f>VLOOKUP($B119,'エントリー表（ボディ）'!$B:$E,4)</f>
        <v>#N/A</v>
      </c>
      <c r="Q119">
        <f>VLOOKUP(M119,団体得点データ!B$3:C$42,2)</f>
        <v>0</v>
      </c>
    </row>
    <row r="120" spans="10:17" x14ac:dyDescent="0.55000000000000004">
      <c r="J120" s="1">
        <f t="shared" si="9"/>
        <v>0</v>
      </c>
      <c r="K120">
        <f t="shared" si="10"/>
        <v>0</v>
      </c>
      <c r="L120">
        <f t="shared" si="7"/>
        <v>10000</v>
      </c>
      <c r="M120">
        <f t="shared" si="8"/>
        <v>21</v>
      </c>
      <c r="N120" t="e">
        <f>VLOOKUP($B120,'エントリー表（ボディ）'!$B:$E,2)</f>
        <v>#N/A</v>
      </c>
      <c r="O120" t="e">
        <f>VLOOKUP($B120,'エントリー表（ボディ）'!$B:$E,3)</f>
        <v>#N/A</v>
      </c>
      <c r="P120" t="e">
        <f>VLOOKUP($B120,'エントリー表（ボディ）'!$B:$E,4)</f>
        <v>#N/A</v>
      </c>
      <c r="Q120">
        <f>VLOOKUP(M120,団体得点データ!B$3:C$42,2)</f>
        <v>0</v>
      </c>
    </row>
    <row r="121" spans="10:17" x14ac:dyDescent="0.55000000000000004">
      <c r="J121" s="1">
        <f t="shared" si="9"/>
        <v>0</v>
      </c>
      <c r="K121">
        <f t="shared" si="10"/>
        <v>0</v>
      </c>
      <c r="L121">
        <f t="shared" si="7"/>
        <v>10000</v>
      </c>
      <c r="M121">
        <f t="shared" si="8"/>
        <v>21</v>
      </c>
      <c r="N121" t="e">
        <f>VLOOKUP($B121,'エントリー表（ボディ）'!$B:$E,2)</f>
        <v>#N/A</v>
      </c>
      <c r="O121" t="e">
        <f>VLOOKUP($B121,'エントリー表（ボディ）'!$B:$E,3)</f>
        <v>#N/A</v>
      </c>
      <c r="P121" t="e">
        <f>VLOOKUP($B121,'エントリー表（ボディ）'!$B:$E,4)</f>
        <v>#N/A</v>
      </c>
      <c r="Q121">
        <f>VLOOKUP(M121,団体得点データ!B$3:C$42,2)</f>
        <v>0</v>
      </c>
    </row>
    <row r="122" spans="10:17" x14ac:dyDescent="0.55000000000000004">
      <c r="J122" s="1">
        <f t="shared" si="9"/>
        <v>0</v>
      </c>
      <c r="K122">
        <f t="shared" si="10"/>
        <v>0</v>
      </c>
      <c r="L122">
        <f t="shared" si="7"/>
        <v>10000</v>
      </c>
      <c r="M122">
        <f t="shared" si="8"/>
        <v>21</v>
      </c>
      <c r="N122" t="e">
        <f>VLOOKUP($B122,'エントリー表（ボディ）'!$B:$E,2)</f>
        <v>#N/A</v>
      </c>
      <c r="O122" t="e">
        <f>VLOOKUP($B122,'エントリー表（ボディ）'!$B:$E,3)</f>
        <v>#N/A</v>
      </c>
      <c r="P122" t="e">
        <f>VLOOKUP($B122,'エントリー表（ボディ）'!$B:$E,4)</f>
        <v>#N/A</v>
      </c>
      <c r="Q122">
        <f>VLOOKUP(M122,団体得点データ!B$3:C$42,2)</f>
        <v>0</v>
      </c>
    </row>
    <row r="123" spans="10:17" x14ac:dyDescent="0.55000000000000004">
      <c r="J123" s="1">
        <f t="shared" si="9"/>
        <v>0</v>
      </c>
      <c r="K123">
        <f t="shared" si="10"/>
        <v>0</v>
      </c>
      <c r="L123">
        <f t="shared" si="7"/>
        <v>10000</v>
      </c>
      <c r="M123">
        <f t="shared" si="8"/>
        <v>21</v>
      </c>
      <c r="N123" t="e">
        <f>VLOOKUP($B123,'エントリー表（ボディ）'!$B:$E,2)</f>
        <v>#N/A</v>
      </c>
      <c r="O123" t="e">
        <f>VLOOKUP($B123,'エントリー表（ボディ）'!$B:$E,3)</f>
        <v>#N/A</v>
      </c>
      <c r="P123" t="e">
        <f>VLOOKUP($B123,'エントリー表（ボディ）'!$B:$E,4)</f>
        <v>#N/A</v>
      </c>
      <c r="Q123">
        <f>VLOOKUP(M123,団体得点データ!B$3:C$42,2)</f>
        <v>0</v>
      </c>
    </row>
    <row r="124" spans="10:17" x14ac:dyDescent="0.55000000000000004">
      <c r="J124" s="1">
        <f t="shared" si="9"/>
        <v>0</v>
      </c>
      <c r="K124">
        <f t="shared" si="10"/>
        <v>0</v>
      </c>
      <c r="L124">
        <f t="shared" si="7"/>
        <v>10000</v>
      </c>
      <c r="M124">
        <f t="shared" si="8"/>
        <v>21</v>
      </c>
      <c r="N124" t="e">
        <f>VLOOKUP($B124,'エントリー表（ボディ）'!$B:$E,2)</f>
        <v>#N/A</v>
      </c>
      <c r="O124" t="e">
        <f>VLOOKUP($B124,'エントリー表（ボディ）'!$B:$E,3)</f>
        <v>#N/A</v>
      </c>
      <c r="P124" t="e">
        <f>VLOOKUP($B124,'エントリー表（ボディ）'!$B:$E,4)</f>
        <v>#N/A</v>
      </c>
      <c r="Q124">
        <f>VLOOKUP(M124,団体得点データ!B$3:C$42,2)</f>
        <v>0</v>
      </c>
    </row>
    <row r="125" spans="10:17" x14ac:dyDescent="0.55000000000000004">
      <c r="J125" s="1">
        <f t="shared" si="9"/>
        <v>0</v>
      </c>
      <c r="K125">
        <f t="shared" si="10"/>
        <v>0</v>
      </c>
      <c r="L125">
        <f t="shared" si="7"/>
        <v>10000</v>
      </c>
      <c r="M125">
        <f t="shared" si="8"/>
        <v>21</v>
      </c>
      <c r="N125" t="e">
        <f>VLOOKUP($B125,'エントリー表（ボディ）'!$B:$E,2)</f>
        <v>#N/A</v>
      </c>
      <c r="O125" t="e">
        <f>VLOOKUP($B125,'エントリー表（ボディ）'!$B:$E,3)</f>
        <v>#N/A</v>
      </c>
      <c r="P125" t="e">
        <f>VLOOKUP($B125,'エントリー表（ボディ）'!$B:$E,4)</f>
        <v>#N/A</v>
      </c>
      <c r="Q125">
        <f>VLOOKUP(M125,団体得点データ!B$3:C$42,2)</f>
        <v>0</v>
      </c>
    </row>
    <row r="126" spans="10:17" x14ac:dyDescent="0.55000000000000004">
      <c r="J126" s="1">
        <f t="shared" si="9"/>
        <v>0</v>
      </c>
      <c r="K126">
        <f t="shared" si="10"/>
        <v>0</v>
      </c>
      <c r="L126">
        <f t="shared" si="7"/>
        <v>10000</v>
      </c>
      <c r="M126">
        <f t="shared" si="8"/>
        <v>21</v>
      </c>
      <c r="N126" t="e">
        <f>VLOOKUP($B126,'エントリー表（ボディ）'!$B:$E,2)</f>
        <v>#N/A</v>
      </c>
      <c r="O126" t="e">
        <f>VLOOKUP($B126,'エントリー表（ボディ）'!$B:$E,3)</f>
        <v>#N/A</v>
      </c>
      <c r="P126" t="e">
        <f>VLOOKUP($B126,'エントリー表（ボディ）'!$B:$E,4)</f>
        <v>#N/A</v>
      </c>
      <c r="Q126">
        <f>VLOOKUP(M126,団体得点データ!B$3:C$42,2)</f>
        <v>0</v>
      </c>
    </row>
    <row r="127" spans="10:17" x14ac:dyDescent="0.55000000000000004">
      <c r="J127" s="1">
        <f t="shared" si="9"/>
        <v>0</v>
      </c>
      <c r="K127">
        <f t="shared" si="10"/>
        <v>0</v>
      </c>
      <c r="L127">
        <f t="shared" si="7"/>
        <v>10000</v>
      </c>
      <c r="M127">
        <f t="shared" si="8"/>
        <v>21</v>
      </c>
      <c r="N127" t="e">
        <f>VLOOKUP($B127,'エントリー表（ボディ）'!$B:$E,2)</f>
        <v>#N/A</v>
      </c>
      <c r="O127" t="e">
        <f>VLOOKUP($B127,'エントリー表（ボディ）'!$B:$E,3)</f>
        <v>#N/A</v>
      </c>
      <c r="P127" t="e">
        <f>VLOOKUP($B127,'エントリー表（ボディ）'!$B:$E,4)</f>
        <v>#N/A</v>
      </c>
      <c r="Q127">
        <f>VLOOKUP(M127,団体得点データ!B$3:C$42,2)</f>
        <v>0</v>
      </c>
    </row>
    <row r="128" spans="10:17" x14ac:dyDescent="0.55000000000000004">
      <c r="J128" s="1">
        <f t="shared" si="9"/>
        <v>0</v>
      </c>
      <c r="K128">
        <f t="shared" si="10"/>
        <v>0</v>
      </c>
      <c r="L128">
        <f t="shared" si="7"/>
        <v>10000</v>
      </c>
      <c r="M128">
        <f t="shared" si="8"/>
        <v>21</v>
      </c>
      <c r="N128" t="e">
        <f>VLOOKUP($B128,'エントリー表（ボディ）'!$B:$E,2)</f>
        <v>#N/A</v>
      </c>
      <c r="O128" t="e">
        <f>VLOOKUP($B128,'エントリー表（ボディ）'!$B:$E,3)</f>
        <v>#N/A</v>
      </c>
      <c r="P128" t="e">
        <f>VLOOKUP($B128,'エントリー表（ボディ）'!$B:$E,4)</f>
        <v>#N/A</v>
      </c>
      <c r="Q128">
        <f>VLOOKUP(M128,団体得点データ!B$3:C$42,2)</f>
        <v>0</v>
      </c>
    </row>
    <row r="129" spans="10:17" x14ac:dyDescent="0.55000000000000004">
      <c r="J129" s="1">
        <f t="shared" si="9"/>
        <v>0</v>
      </c>
      <c r="K129">
        <f t="shared" si="10"/>
        <v>0</v>
      </c>
      <c r="L129">
        <f t="shared" si="7"/>
        <v>10000</v>
      </c>
      <c r="M129">
        <f t="shared" si="8"/>
        <v>21</v>
      </c>
      <c r="N129" t="e">
        <f>VLOOKUP($B129,'エントリー表（ボディ）'!$B:$E,2)</f>
        <v>#N/A</v>
      </c>
      <c r="O129" t="e">
        <f>VLOOKUP($B129,'エントリー表（ボディ）'!$B:$E,3)</f>
        <v>#N/A</v>
      </c>
      <c r="P129" t="e">
        <f>VLOOKUP($B129,'エントリー表（ボディ）'!$B:$E,4)</f>
        <v>#N/A</v>
      </c>
      <c r="Q129">
        <f>VLOOKUP(M129,団体得点データ!B$3:C$42,2)</f>
        <v>0</v>
      </c>
    </row>
    <row r="130" spans="10:17" x14ac:dyDescent="0.55000000000000004">
      <c r="J130" s="1">
        <f t="shared" si="9"/>
        <v>0</v>
      </c>
      <c r="K130">
        <f t="shared" si="10"/>
        <v>0</v>
      </c>
      <c r="L130">
        <f t="shared" si="7"/>
        <v>10000</v>
      </c>
      <c r="M130">
        <f t="shared" si="8"/>
        <v>21</v>
      </c>
      <c r="N130" t="e">
        <f>VLOOKUP($B130,'エントリー表（ボディ）'!$B:$E,2)</f>
        <v>#N/A</v>
      </c>
      <c r="O130" t="e">
        <f>VLOOKUP($B130,'エントリー表（ボディ）'!$B:$E,3)</f>
        <v>#N/A</v>
      </c>
      <c r="P130" t="e">
        <f>VLOOKUP($B130,'エントリー表（ボディ）'!$B:$E,4)</f>
        <v>#N/A</v>
      </c>
      <c r="Q130">
        <f>VLOOKUP(M130,団体得点データ!B$3:C$42,2)</f>
        <v>0</v>
      </c>
    </row>
    <row r="131" spans="10:17" x14ac:dyDescent="0.55000000000000004">
      <c r="J131" s="1">
        <f t="shared" si="9"/>
        <v>0</v>
      </c>
      <c r="K131">
        <f t="shared" si="10"/>
        <v>0</v>
      </c>
      <c r="L131">
        <f t="shared" si="7"/>
        <v>10000</v>
      </c>
      <c r="M131">
        <f t="shared" si="8"/>
        <v>21</v>
      </c>
      <c r="N131" t="e">
        <f>VLOOKUP($B131,'エントリー表（ボディ）'!$B:$E,2)</f>
        <v>#N/A</v>
      </c>
      <c r="O131" t="e">
        <f>VLOOKUP($B131,'エントリー表（ボディ）'!$B:$E,3)</f>
        <v>#N/A</v>
      </c>
      <c r="P131" t="e">
        <f>VLOOKUP($B131,'エントリー表（ボディ）'!$B:$E,4)</f>
        <v>#N/A</v>
      </c>
      <c r="Q131">
        <f>VLOOKUP(M131,団体得点データ!B$3:C$42,2)</f>
        <v>0</v>
      </c>
    </row>
    <row r="132" spans="10:17" x14ac:dyDescent="0.55000000000000004">
      <c r="J132" s="1">
        <f t="shared" si="9"/>
        <v>0</v>
      </c>
      <c r="K132">
        <f t="shared" si="10"/>
        <v>0</v>
      </c>
      <c r="L132">
        <f t="shared" si="7"/>
        <v>10000</v>
      </c>
      <c r="M132">
        <f t="shared" si="8"/>
        <v>21</v>
      </c>
      <c r="N132" t="e">
        <f>VLOOKUP($B132,'エントリー表（ボディ）'!$B:$E,2)</f>
        <v>#N/A</v>
      </c>
      <c r="O132" t="e">
        <f>VLOOKUP($B132,'エントリー表（ボディ）'!$B:$E,3)</f>
        <v>#N/A</v>
      </c>
      <c r="P132" t="e">
        <f>VLOOKUP($B132,'エントリー表（ボディ）'!$B:$E,4)</f>
        <v>#N/A</v>
      </c>
      <c r="Q132">
        <f>VLOOKUP(M132,団体得点データ!B$3:C$42,2)</f>
        <v>0</v>
      </c>
    </row>
    <row r="133" spans="10:17" x14ac:dyDescent="0.55000000000000004">
      <c r="J133" s="1">
        <f t="shared" si="9"/>
        <v>0</v>
      </c>
      <c r="K133">
        <f t="shared" si="10"/>
        <v>0</v>
      </c>
      <c r="L133">
        <f t="shared" ref="L133:L196" si="11">IF(K133=0, 10000, J133+K133/1000)</f>
        <v>10000</v>
      </c>
      <c r="M133">
        <f t="shared" ref="M133:M196" si="12">_xlfn.RANK.EQ(L133, L$5:L$475, 1)</f>
        <v>21</v>
      </c>
      <c r="N133" t="e">
        <f>VLOOKUP($B133,'エントリー表（ボディ）'!$B:$E,2)</f>
        <v>#N/A</v>
      </c>
      <c r="O133" t="e">
        <f>VLOOKUP($B133,'エントリー表（ボディ）'!$B:$E,3)</f>
        <v>#N/A</v>
      </c>
      <c r="P133" t="e">
        <f>VLOOKUP($B133,'エントリー表（ボディ）'!$B:$E,4)</f>
        <v>#N/A</v>
      </c>
      <c r="Q133">
        <f>VLOOKUP(M133,団体得点データ!B$3:C$42,2)</f>
        <v>0</v>
      </c>
    </row>
    <row r="134" spans="10:17" x14ac:dyDescent="0.55000000000000004">
      <c r="J134" s="1">
        <f t="shared" si="9"/>
        <v>0</v>
      </c>
      <c r="K134">
        <f t="shared" si="10"/>
        <v>0</v>
      </c>
      <c r="L134">
        <f t="shared" si="11"/>
        <v>10000</v>
      </c>
      <c r="M134">
        <f t="shared" si="12"/>
        <v>21</v>
      </c>
      <c r="N134" t="e">
        <f>VLOOKUP($B134,'エントリー表（ボディ）'!$B:$E,2)</f>
        <v>#N/A</v>
      </c>
      <c r="O134" t="e">
        <f>VLOOKUP($B134,'エントリー表（ボディ）'!$B:$E,3)</f>
        <v>#N/A</v>
      </c>
      <c r="P134" t="e">
        <f>VLOOKUP($B134,'エントリー表（ボディ）'!$B:$E,4)</f>
        <v>#N/A</v>
      </c>
      <c r="Q134">
        <f>VLOOKUP(M134,団体得点データ!B$3:C$42,2)</f>
        <v>0</v>
      </c>
    </row>
    <row r="135" spans="10:17" x14ac:dyDescent="0.55000000000000004">
      <c r="J135" s="1">
        <f t="shared" si="9"/>
        <v>0</v>
      </c>
      <c r="K135">
        <f t="shared" si="10"/>
        <v>0</v>
      </c>
      <c r="L135">
        <f t="shared" si="11"/>
        <v>10000</v>
      </c>
      <c r="M135">
        <f t="shared" si="12"/>
        <v>21</v>
      </c>
      <c r="N135" t="e">
        <f>VLOOKUP($B135,'エントリー表（ボディ）'!$B:$E,2)</f>
        <v>#N/A</v>
      </c>
      <c r="O135" t="e">
        <f>VLOOKUP($B135,'エントリー表（ボディ）'!$B:$E,3)</f>
        <v>#N/A</v>
      </c>
      <c r="P135" t="e">
        <f>VLOOKUP($B135,'エントリー表（ボディ）'!$B:$E,4)</f>
        <v>#N/A</v>
      </c>
      <c r="Q135">
        <f>VLOOKUP(M135,団体得点データ!B$3:C$42,2)</f>
        <v>0</v>
      </c>
    </row>
    <row r="136" spans="10:17" x14ac:dyDescent="0.55000000000000004">
      <c r="J136" s="1">
        <f t="shared" si="9"/>
        <v>0</v>
      </c>
      <c r="K136">
        <f t="shared" si="10"/>
        <v>0</v>
      </c>
      <c r="L136">
        <f t="shared" si="11"/>
        <v>10000</v>
      </c>
      <c r="M136">
        <f t="shared" si="12"/>
        <v>21</v>
      </c>
      <c r="N136" t="e">
        <f>VLOOKUP($B136,'エントリー表（ボディ）'!$B:$E,2)</f>
        <v>#N/A</v>
      </c>
      <c r="O136" t="e">
        <f>VLOOKUP($B136,'エントリー表（ボディ）'!$B:$E,3)</f>
        <v>#N/A</v>
      </c>
      <c r="P136" t="e">
        <f>VLOOKUP($B136,'エントリー表（ボディ）'!$B:$E,4)</f>
        <v>#N/A</v>
      </c>
      <c r="Q136">
        <f>VLOOKUP(M136,団体得点データ!B$3:C$42,2)</f>
        <v>0</v>
      </c>
    </row>
    <row r="137" spans="10:17" x14ac:dyDescent="0.55000000000000004">
      <c r="J137" s="1">
        <f t="shared" si="9"/>
        <v>0</v>
      </c>
      <c r="K137">
        <f t="shared" si="10"/>
        <v>0</v>
      </c>
      <c r="L137">
        <f t="shared" si="11"/>
        <v>10000</v>
      </c>
      <c r="M137">
        <f t="shared" si="12"/>
        <v>21</v>
      </c>
      <c r="N137" t="e">
        <f>VLOOKUP($B137,'エントリー表（ボディ）'!$B:$E,2)</f>
        <v>#N/A</v>
      </c>
      <c r="O137" t="e">
        <f>VLOOKUP($B137,'エントリー表（ボディ）'!$B:$E,3)</f>
        <v>#N/A</v>
      </c>
      <c r="P137" t="e">
        <f>VLOOKUP($B137,'エントリー表（ボディ）'!$B:$E,4)</f>
        <v>#N/A</v>
      </c>
      <c r="Q137">
        <f>VLOOKUP(M137,団体得点データ!B$3:C$42,2)</f>
        <v>0</v>
      </c>
    </row>
    <row r="138" spans="10:17" x14ac:dyDescent="0.55000000000000004">
      <c r="J138" s="1">
        <f t="shared" si="9"/>
        <v>0</v>
      </c>
      <c r="K138">
        <f t="shared" si="10"/>
        <v>0</v>
      </c>
      <c r="L138">
        <f t="shared" si="11"/>
        <v>10000</v>
      </c>
      <c r="M138">
        <f t="shared" si="12"/>
        <v>21</v>
      </c>
      <c r="N138" t="e">
        <f>VLOOKUP($B138,'エントリー表（ボディ）'!$B:$E,2)</f>
        <v>#N/A</v>
      </c>
      <c r="O138" t="e">
        <f>VLOOKUP($B138,'エントリー表（ボディ）'!$B:$E,3)</f>
        <v>#N/A</v>
      </c>
      <c r="P138" t="e">
        <f>VLOOKUP($B138,'エントリー表（ボディ）'!$B:$E,4)</f>
        <v>#N/A</v>
      </c>
      <c r="Q138">
        <f>VLOOKUP(M138,団体得点データ!B$3:C$42,2)</f>
        <v>0</v>
      </c>
    </row>
    <row r="139" spans="10:17" x14ac:dyDescent="0.55000000000000004">
      <c r="J139" s="1">
        <f t="shared" si="9"/>
        <v>0</v>
      </c>
      <c r="K139">
        <f t="shared" si="10"/>
        <v>0</v>
      </c>
      <c r="L139">
        <f t="shared" si="11"/>
        <v>10000</v>
      </c>
      <c r="M139">
        <f t="shared" si="12"/>
        <v>21</v>
      </c>
      <c r="N139" t="e">
        <f>VLOOKUP($B139,'エントリー表（ボディ）'!$B:$E,2)</f>
        <v>#N/A</v>
      </c>
      <c r="O139" t="e">
        <f>VLOOKUP($B139,'エントリー表（ボディ）'!$B:$E,3)</f>
        <v>#N/A</v>
      </c>
      <c r="P139" t="e">
        <f>VLOOKUP($B139,'エントリー表（ボディ）'!$B:$E,4)</f>
        <v>#N/A</v>
      </c>
      <c r="Q139">
        <f>VLOOKUP(M139,団体得点データ!B$3:C$42,2)</f>
        <v>0</v>
      </c>
    </row>
    <row r="140" spans="10:17" x14ac:dyDescent="0.55000000000000004">
      <c r="J140" s="1">
        <f t="shared" si="9"/>
        <v>0</v>
      </c>
      <c r="K140">
        <f t="shared" si="10"/>
        <v>0</v>
      </c>
      <c r="L140">
        <f t="shared" si="11"/>
        <v>10000</v>
      </c>
      <c r="M140">
        <f t="shared" si="12"/>
        <v>21</v>
      </c>
      <c r="N140" t="e">
        <f>VLOOKUP($B140,'エントリー表（ボディ）'!$B:$E,2)</f>
        <v>#N/A</v>
      </c>
      <c r="O140" t="e">
        <f>VLOOKUP($B140,'エントリー表（ボディ）'!$B:$E,3)</f>
        <v>#N/A</v>
      </c>
      <c r="P140" t="e">
        <f>VLOOKUP($B140,'エントリー表（ボディ）'!$B:$E,4)</f>
        <v>#N/A</v>
      </c>
      <c r="Q140">
        <f>VLOOKUP(M140,団体得点データ!B$3:C$42,2)</f>
        <v>0</v>
      </c>
    </row>
    <row r="141" spans="10:17" x14ac:dyDescent="0.55000000000000004">
      <c r="J141" s="1">
        <f t="shared" si="9"/>
        <v>0</v>
      </c>
      <c r="K141">
        <f t="shared" si="10"/>
        <v>0</v>
      </c>
      <c r="L141">
        <f t="shared" si="11"/>
        <v>10000</v>
      </c>
      <c r="M141">
        <f t="shared" si="12"/>
        <v>21</v>
      </c>
      <c r="N141" t="e">
        <f>VLOOKUP($B141,'エントリー表（ボディ）'!$B:$E,2)</f>
        <v>#N/A</v>
      </c>
      <c r="O141" t="e">
        <f>VLOOKUP($B141,'エントリー表（ボディ）'!$B:$E,3)</f>
        <v>#N/A</v>
      </c>
      <c r="P141" t="e">
        <f>VLOOKUP($B141,'エントリー表（ボディ）'!$B:$E,4)</f>
        <v>#N/A</v>
      </c>
      <c r="Q141">
        <f>VLOOKUP(M141,団体得点データ!B$3:C$42,2)</f>
        <v>0</v>
      </c>
    </row>
    <row r="142" spans="10:17" x14ac:dyDescent="0.55000000000000004">
      <c r="J142" s="1">
        <f t="shared" si="9"/>
        <v>0</v>
      </c>
      <c r="K142">
        <f t="shared" si="10"/>
        <v>0</v>
      </c>
      <c r="L142">
        <f t="shared" si="11"/>
        <v>10000</v>
      </c>
      <c r="M142">
        <f t="shared" si="12"/>
        <v>21</v>
      </c>
      <c r="N142" t="e">
        <f>VLOOKUP($B142,'エントリー表（ボディ）'!$B:$E,2)</f>
        <v>#N/A</v>
      </c>
      <c r="O142" t="e">
        <f>VLOOKUP($B142,'エントリー表（ボディ）'!$B:$E,3)</f>
        <v>#N/A</v>
      </c>
      <c r="P142" t="e">
        <f>VLOOKUP($B142,'エントリー表（ボディ）'!$B:$E,4)</f>
        <v>#N/A</v>
      </c>
      <c r="Q142">
        <f>VLOOKUP(M142,団体得点データ!B$3:C$42,2)</f>
        <v>0</v>
      </c>
    </row>
    <row r="143" spans="10:17" x14ac:dyDescent="0.55000000000000004">
      <c r="J143" s="1">
        <f t="shared" si="9"/>
        <v>0</v>
      </c>
      <c r="K143">
        <f t="shared" si="10"/>
        <v>0</v>
      </c>
      <c r="L143">
        <f t="shared" si="11"/>
        <v>10000</v>
      </c>
      <c r="M143">
        <f t="shared" si="12"/>
        <v>21</v>
      </c>
      <c r="N143" t="e">
        <f>VLOOKUP($B143,'エントリー表（ボディ）'!$B:$E,2)</f>
        <v>#N/A</v>
      </c>
      <c r="O143" t="e">
        <f>VLOOKUP($B143,'エントリー表（ボディ）'!$B:$E,3)</f>
        <v>#N/A</v>
      </c>
      <c r="P143" t="e">
        <f>VLOOKUP($B143,'エントリー表（ボディ）'!$B:$E,4)</f>
        <v>#N/A</v>
      </c>
      <c r="Q143">
        <f>VLOOKUP(M143,団体得点データ!B$3:C$42,2)</f>
        <v>0</v>
      </c>
    </row>
    <row r="144" spans="10:17" x14ac:dyDescent="0.55000000000000004">
      <c r="J144" s="1">
        <f t="shared" si="9"/>
        <v>0</v>
      </c>
      <c r="K144">
        <f t="shared" si="10"/>
        <v>0</v>
      </c>
      <c r="L144">
        <f t="shared" si="11"/>
        <v>10000</v>
      </c>
      <c r="M144">
        <f t="shared" si="12"/>
        <v>21</v>
      </c>
      <c r="N144" t="e">
        <f>VLOOKUP($B144,'エントリー表（ボディ）'!$B:$E,2)</f>
        <v>#N/A</v>
      </c>
      <c r="O144" t="e">
        <f>VLOOKUP($B144,'エントリー表（ボディ）'!$B:$E,3)</f>
        <v>#N/A</v>
      </c>
      <c r="P144" t="e">
        <f>VLOOKUP($B144,'エントリー表（ボディ）'!$B:$E,4)</f>
        <v>#N/A</v>
      </c>
      <c r="Q144">
        <f>VLOOKUP(M144,団体得点データ!B$3:C$42,2)</f>
        <v>0</v>
      </c>
    </row>
    <row r="145" spans="10:17" x14ac:dyDescent="0.55000000000000004">
      <c r="J145" s="1">
        <f t="shared" si="9"/>
        <v>0</v>
      </c>
      <c r="K145">
        <f t="shared" si="10"/>
        <v>0</v>
      </c>
      <c r="L145">
        <f t="shared" si="11"/>
        <v>10000</v>
      </c>
      <c r="M145">
        <f t="shared" si="12"/>
        <v>21</v>
      </c>
      <c r="N145" t="e">
        <f>VLOOKUP($B145,'エントリー表（ボディ）'!$B:$E,2)</f>
        <v>#N/A</v>
      </c>
      <c r="O145" t="e">
        <f>VLOOKUP($B145,'エントリー表（ボディ）'!$B:$E,3)</f>
        <v>#N/A</v>
      </c>
      <c r="P145" t="e">
        <f>VLOOKUP($B145,'エントリー表（ボディ）'!$B:$E,4)</f>
        <v>#N/A</v>
      </c>
      <c r="Q145">
        <f>VLOOKUP(M145,団体得点データ!B$3:C$42,2)</f>
        <v>0</v>
      </c>
    </row>
    <row r="146" spans="10:17" x14ac:dyDescent="0.55000000000000004">
      <c r="J146" s="1">
        <f t="shared" si="9"/>
        <v>0</v>
      </c>
      <c r="K146">
        <f t="shared" si="10"/>
        <v>0</v>
      </c>
      <c r="L146">
        <f t="shared" si="11"/>
        <v>10000</v>
      </c>
      <c r="M146">
        <f t="shared" si="12"/>
        <v>21</v>
      </c>
      <c r="N146" t="e">
        <f>VLOOKUP($B146,'エントリー表（ボディ）'!$B:$E,2)</f>
        <v>#N/A</v>
      </c>
      <c r="O146" t="e">
        <f>VLOOKUP($B146,'エントリー表（ボディ）'!$B:$E,3)</f>
        <v>#N/A</v>
      </c>
      <c r="P146" t="e">
        <f>VLOOKUP($B146,'エントリー表（ボディ）'!$B:$E,4)</f>
        <v>#N/A</v>
      </c>
      <c r="Q146">
        <f>VLOOKUP(M146,団体得点データ!B$3:C$42,2)</f>
        <v>0</v>
      </c>
    </row>
    <row r="147" spans="10:17" x14ac:dyDescent="0.55000000000000004">
      <c r="J147" s="1">
        <f t="shared" si="9"/>
        <v>0</v>
      </c>
      <c r="K147">
        <f t="shared" si="10"/>
        <v>0</v>
      </c>
      <c r="L147">
        <f t="shared" si="11"/>
        <v>10000</v>
      </c>
      <c r="M147">
        <f t="shared" si="12"/>
        <v>21</v>
      </c>
      <c r="N147" t="e">
        <f>VLOOKUP($B147,'エントリー表（ボディ）'!$B:$E,2)</f>
        <v>#N/A</v>
      </c>
      <c r="O147" t="e">
        <f>VLOOKUP($B147,'エントリー表（ボディ）'!$B:$E,3)</f>
        <v>#N/A</v>
      </c>
      <c r="P147" t="e">
        <f>VLOOKUP($B147,'エントリー表（ボディ）'!$B:$E,4)</f>
        <v>#N/A</v>
      </c>
      <c r="Q147">
        <f>VLOOKUP(M147,団体得点データ!B$3:C$42,2)</f>
        <v>0</v>
      </c>
    </row>
    <row r="148" spans="10:17" x14ac:dyDescent="0.55000000000000004">
      <c r="J148" s="1">
        <f t="shared" si="9"/>
        <v>0</v>
      </c>
      <c r="K148">
        <f t="shared" si="10"/>
        <v>0</v>
      </c>
      <c r="L148">
        <f t="shared" si="11"/>
        <v>10000</v>
      </c>
      <c r="M148">
        <f t="shared" si="12"/>
        <v>21</v>
      </c>
      <c r="N148" t="e">
        <f>VLOOKUP($B148,'エントリー表（ボディ）'!$B:$E,2)</f>
        <v>#N/A</v>
      </c>
      <c r="O148" t="e">
        <f>VLOOKUP($B148,'エントリー表（ボディ）'!$B:$E,3)</f>
        <v>#N/A</v>
      </c>
      <c r="P148" t="e">
        <f>VLOOKUP($B148,'エントリー表（ボディ）'!$B:$E,4)</f>
        <v>#N/A</v>
      </c>
      <c r="Q148">
        <f>VLOOKUP(M148,団体得点データ!B$3:C$42,2)</f>
        <v>0</v>
      </c>
    </row>
    <row r="149" spans="10:17" x14ac:dyDescent="0.55000000000000004">
      <c r="J149" s="1">
        <f t="shared" si="9"/>
        <v>0</v>
      </c>
      <c r="K149">
        <f t="shared" si="10"/>
        <v>0</v>
      </c>
      <c r="L149">
        <f t="shared" si="11"/>
        <v>10000</v>
      </c>
      <c r="M149">
        <f t="shared" si="12"/>
        <v>21</v>
      </c>
      <c r="N149" t="e">
        <f>VLOOKUP($B149,'エントリー表（ボディ）'!$B:$E,2)</f>
        <v>#N/A</v>
      </c>
      <c r="O149" t="e">
        <f>VLOOKUP($B149,'エントリー表（ボディ）'!$B:$E,3)</f>
        <v>#N/A</v>
      </c>
      <c r="P149" t="e">
        <f>VLOOKUP($B149,'エントリー表（ボディ）'!$B:$E,4)</f>
        <v>#N/A</v>
      </c>
      <c r="Q149">
        <f>VLOOKUP(M149,団体得点データ!B$3:C$42,2)</f>
        <v>0</v>
      </c>
    </row>
    <row r="150" spans="10:17" x14ac:dyDescent="0.55000000000000004">
      <c r="J150" s="1">
        <f t="shared" si="9"/>
        <v>0</v>
      </c>
      <c r="K150">
        <f t="shared" si="10"/>
        <v>0</v>
      </c>
      <c r="L150">
        <f t="shared" si="11"/>
        <v>10000</v>
      </c>
      <c r="M150">
        <f t="shared" si="12"/>
        <v>21</v>
      </c>
      <c r="N150" t="e">
        <f>VLOOKUP($B150,'エントリー表（ボディ）'!$B:$E,2)</f>
        <v>#N/A</v>
      </c>
      <c r="O150" t="e">
        <f>VLOOKUP($B150,'エントリー表（ボディ）'!$B:$E,3)</f>
        <v>#N/A</v>
      </c>
      <c r="P150" t="e">
        <f>VLOOKUP($B150,'エントリー表（ボディ）'!$B:$E,4)</f>
        <v>#N/A</v>
      </c>
      <c r="Q150">
        <f>VLOOKUP(M150,団体得点データ!B$3:C$42,2)</f>
        <v>0</v>
      </c>
    </row>
    <row r="151" spans="10:17" x14ac:dyDescent="0.55000000000000004">
      <c r="J151" s="1">
        <f t="shared" si="9"/>
        <v>0</v>
      </c>
      <c r="K151">
        <f t="shared" si="10"/>
        <v>0</v>
      </c>
      <c r="L151">
        <f t="shared" si="11"/>
        <v>10000</v>
      </c>
      <c r="M151">
        <f t="shared" si="12"/>
        <v>21</v>
      </c>
      <c r="N151" t="e">
        <f>VLOOKUP($B151,'エントリー表（ボディ）'!$B:$E,2)</f>
        <v>#N/A</v>
      </c>
      <c r="O151" t="e">
        <f>VLOOKUP($B151,'エントリー表（ボディ）'!$B:$E,3)</f>
        <v>#N/A</v>
      </c>
      <c r="P151" t="e">
        <f>VLOOKUP($B151,'エントリー表（ボディ）'!$B:$E,4)</f>
        <v>#N/A</v>
      </c>
      <c r="Q151">
        <f>VLOOKUP(M151,団体得点データ!B$3:C$42,2)</f>
        <v>0</v>
      </c>
    </row>
    <row r="152" spans="10:17" x14ac:dyDescent="0.55000000000000004">
      <c r="J152" s="1">
        <f t="shared" si="9"/>
        <v>0</v>
      </c>
      <c r="K152">
        <f t="shared" si="10"/>
        <v>0</v>
      </c>
      <c r="L152">
        <f t="shared" si="11"/>
        <v>10000</v>
      </c>
      <c r="M152">
        <f t="shared" si="12"/>
        <v>21</v>
      </c>
      <c r="N152" t="e">
        <f>VLOOKUP($B152,'エントリー表（ボディ）'!$B:$E,2)</f>
        <v>#N/A</v>
      </c>
      <c r="O152" t="e">
        <f>VLOOKUP($B152,'エントリー表（ボディ）'!$B:$E,3)</f>
        <v>#N/A</v>
      </c>
      <c r="P152" t="e">
        <f>VLOOKUP($B152,'エントリー表（ボディ）'!$B:$E,4)</f>
        <v>#N/A</v>
      </c>
      <c r="Q152">
        <f>VLOOKUP(M152,団体得点データ!B$3:C$42,2)</f>
        <v>0</v>
      </c>
    </row>
    <row r="153" spans="10:17" x14ac:dyDescent="0.55000000000000004">
      <c r="J153" s="1">
        <f t="shared" si="9"/>
        <v>0</v>
      </c>
      <c r="K153">
        <f t="shared" si="10"/>
        <v>0</v>
      </c>
      <c r="L153">
        <f t="shared" si="11"/>
        <v>10000</v>
      </c>
      <c r="M153">
        <f t="shared" si="12"/>
        <v>21</v>
      </c>
      <c r="N153" t="e">
        <f>VLOOKUP($B153,'エントリー表（ボディ）'!$B:$E,2)</f>
        <v>#N/A</v>
      </c>
      <c r="O153" t="e">
        <f>VLOOKUP($B153,'エントリー表（ボディ）'!$B:$E,3)</f>
        <v>#N/A</v>
      </c>
      <c r="P153" t="e">
        <f>VLOOKUP($B153,'エントリー表（ボディ）'!$B:$E,4)</f>
        <v>#N/A</v>
      </c>
      <c r="Q153">
        <f>VLOOKUP(M153,団体得点データ!B$3:C$42,2)</f>
        <v>0</v>
      </c>
    </row>
    <row r="154" spans="10:17" x14ac:dyDescent="0.55000000000000004">
      <c r="J154" s="1">
        <f t="shared" ref="J154:J217" si="13">SUM(C154:I154)-MIN(C154:I154)-MAX(C154:I154)</f>
        <v>0</v>
      </c>
      <c r="K154">
        <f t="shared" ref="K154:K217" si="14">SUM(C154:I154)</f>
        <v>0</v>
      </c>
      <c r="L154">
        <f t="shared" si="11"/>
        <v>10000</v>
      </c>
      <c r="M154">
        <f t="shared" si="12"/>
        <v>21</v>
      </c>
      <c r="N154" t="e">
        <f>VLOOKUP($B154,'エントリー表（ボディ）'!$B:$E,2)</f>
        <v>#N/A</v>
      </c>
      <c r="O154" t="e">
        <f>VLOOKUP($B154,'エントリー表（ボディ）'!$B:$E,3)</f>
        <v>#N/A</v>
      </c>
      <c r="P154" t="e">
        <f>VLOOKUP($B154,'エントリー表（ボディ）'!$B:$E,4)</f>
        <v>#N/A</v>
      </c>
      <c r="Q154">
        <f>VLOOKUP(M154,団体得点データ!B$3:C$42,2)</f>
        <v>0</v>
      </c>
    </row>
    <row r="155" spans="10:17" x14ac:dyDescent="0.55000000000000004">
      <c r="J155" s="1">
        <f t="shared" si="13"/>
        <v>0</v>
      </c>
      <c r="K155">
        <f t="shared" si="14"/>
        <v>0</v>
      </c>
      <c r="L155">
        <f t="shared" si="11"/>
        <v>10000</v>
      </c>
      <c r="M155">
        <f t="shared" si="12"/>
        <v>21</v>
      </c>
      <c r="N155" t="e">
        <f>VLOOKUP($B155,'エントリー表（ボディ）'!$B:$E,2)</f>
        <v>#N/A</v>
      </c>
      <c r="O155" t="e">
        <f>VLOOKUP($B155,'エントリー表（ボディ）'!$B:$E,3)</f>
        <v>#N/A</v>
      </c>
      <c r="P155" t="e">
        <f>VLOOKUP($B155,'エントリー表（ボディ）'!$B:$E,4)</f>
        <v>#N/A</v>
      </c>
      <c r="Q155">
        <f>VLOOKUP(M155,団体得点データ!B$3:C$42,2)</f>
        <v>0</v>
      </c>
    </row>
    <row r="156" spans="10:17" x14ac:dyDescent="0.55000000000000004">
      <c r="J156" s="1">
        <f t="shared" si="13"/>
        <v>0</v>
      </c>
      <c r="K156">
        <f t="shared" si="14"/>
        <v>0</v>
      </c>
      <c r="L156">
        <f t="shared" si="11"/>
        <v>10000</v>
      </c>
      <c r="M156">
        <f t="shared" si="12"/>
        <v>21</v>
      </c>
      <c r="N156" t="e">
        <f>VLOOKUP($B156,'エントリー表（ボディ）'!$B:$E,2)</f>
        <v>#N/A</v>
      </c>
      <c r="O156" t="e">
        <f>VLOOKUP($B156,'エントリー表（ボディ）'!$B:$E,3)</f>
        <v>#N/A</v>
      </c>
      <c r="P156" t="e">
        <f>VLOOKUP($B156,'エントリー表（ボディ）'!$B:$E,4)</f>
        <v>#N/A</v>
      </c>
      <c r="Q156">
        <f>VLOOKUP(M156,団体得点データ!B$3:C$42,2)</f>
        <v>0</v>
      </c>
    </row>
    <row r="157" spans="10:17" x14ac:dyDescent="0.55000000000000004">
      <c r="J157" s="1">
        <f t="shared" si="13"/>
        <v>0</v>
      </c>
      <c r="K157">
        <f t="shared" si="14"/>
        <v>0</v>
      </c>
      <c r="L157">
        <f t="shared" si="11"/>
        <v>10000</v>
      </c>
      <c r="M157">
        <f t="shared" si="12"/>
        <v>21</v>
      </c>
      <c r="N157" t="e">
        <f>VLOOKUP($B157,'エントリー表（ボディ）'!$B:$E,2)</f>
        <v>#N/A</v>
      </c>
      <c r="O157" t="e">
        <f>VLOOKUP($B157,'エントリー表（ボディ）'!$B:$E,3)</f>
        <v>#N/A</v>
      </c>
      <c r="P157" t="e">
        <f>VLOOKUP($B157,'エントリー表（ボディ）'!$B:$E,4)</f>
        <v>#N/A</v>
      </c>
      <c r="Q157">
        <f>VLOOKUP(M157,団体得点データ!B$3:C$42,2)</f>
        <v>0</v>
      </c>
    </row>
    <row r="158" spans="10:17" x14ac:dyDescent="0.55000000000000004">
      <c r="J158" s="1">
        <f t="shared" si="13"/>
        <v>0</v>
      </c>
      <c r="K158">
        <f t="shared" si="14"/>
        <v>0</v>
      </c>
      <c r="L158">
        <f t="shared" si="11"/>
        <v>10000</v>
      </c>
      <c r="M158">
        <f t="shared" si="12"/>
        <v>21</v>
      </c>
      <c r="N158" t="e">
        <f>VLOOKUP($B158,'エントリー表（ボディ）'!$B:$E,2)</f>
        <v>#N/A</v>
      </c>
      <c r="O158" t="e">
        <f>VLOOKUP($B158,'エントリー表（ボディ）'!$B:$E,3)</f>
        <v>#N/A</v>
      </c>
      <c r="P158" t="e">
        <f>VLOOKUP($B158,'エントリー表（ボディ）'!$B:$E,4)</f>
        <v>#N/A</v>
      </c>
      <c r="Q158">
        <f>VLOOKUP(M158,団体得点データ!B$3:C$42,2)</f>
        <v>0</v>
      </c>
    </row>
    <row r="159" spans="10:17" x14ac:dyDescent="0.55000000000000004">
      <c r="J159" s="1">
        <f t="shared" si="13"/>
        <v>0</v>
      </c>
      <c r="K159">
        <f t="shared" si="14"/>
        <v>0</v>
      </c>
      <c r="L159">
        <f t="shared" si="11"/>
        <v>10000</v>
      </c>
      <c r="M159">
        <f t="shared" si="12"/>
        <v>21</v>
      </c>
      <c r="N159" t="e">
        <f>VLOOKUP($B159,'エントリー表（ボディ）'!$B:$E,2)</f>
        <v>#N/A</v>
      </c>
      <c r="O159" t="e">
        <f>VLOOKUP($B159,'エントリー表（ボディ）'!$B:$E,3)</f>
        <v>#N/A</v>
      </c>
      <c r="P159" t="e">
        <f>VLOOKUP($B159,'エントリー表（ボディ）'!$B:$E,4)</f>
        <v>#N/A</v>
      </c>
      <c r="Q159">
        <f>VLOOKUP(M159,団体得点データ!B$3:C$42,2)</f>
        <v>0</v>
      </c>
    </row>
    <row r="160" spans="10:17" x14ac:dyDescent="0.55000000000000004">
      <c r="J160" s="1">
        <f t="shared" si="13"/>
        <v>0</v>
      </c>
      <c r="K160">
        <f t="shared" si="14"/>
        <v>0</v>
      </c>
      <c r="L160">
        <f t="shared" si="11"/>
        <v>10000</v>
      </c>
      <c r="M160">
        <f t="shared" si="12"/>
        <v>21</v>
      </c>
      <c r="N160" t="e">
        <f>VLOOKUP($B160,'エントリー表（ボディ）'!$B:$E,2)</f>
        <v>#N/A</v>
      </c>
      <c r="O160" t="e">
        <f>VLOOKUP($B160,'エントリー表（ボディ）'!$B:$E,3)</f>
        <v>#N/A</v>
      </c>
      <c r="P160" t="e">
        <f>VLOOKUP($B160,'エントリー表（ボディ）'!$B:$E,4)</f>
        <v>#N/A</v>
      </c>
      <c r="Q160">
        <f>VLOOKUP(M160,団体得点データ!B$3:C$42,2)</f>
        <v>0</v>
      </c>
    </row>
    <row r="161" spans="10:17" x14ac:dyDescent="0.55000000000000004">
      <c r="J161" s="1">
        <f t="shared" si="13"/>
        <v>0</v>
      </c>
      <c r="K161">
        <f t="shared" si="14"/>
        <v>0</v>
      </c>
      <c r="L161">
        <f t="shared" si="11"/>
        <v>10000</v>
      </c>
      <c r="M161">
        <f t="shared" si="12"/>
        <v>21</v>
      </c>
      <c r="N161" t="e">
        <f>VLOOKUP($B161,'エントリー表（ボディ）'!$B:$E,2)</f>
        <v>#N/A</v>
      </c>
      <c r="O161" t="e">
        <f>VLOOKUP($B161,'エントリー表（ボディ）'!$B:$E,3)</f>
        <v>#N/A</v>
      </c>
      <c r="P161" t="e">
        <f>VLOOKUP($B161,'エントリー表（ボディ）'!$B:$E,4)</f>
        <v>#N/A</v>
      </c>
      <c r="Q161">
        <f>VLOOKUP(M161,団体得点データ!B$3:C$42,2)</f>
        <v>0</v>
      </c>
    </row>
    <row r="162" spans="10:17" x14ac:dyDescent="0.55000000000000004">
      <c r="J162" s="1">
        <f t="shared" si="13"/>
        <v>0</v>
      </c>
      <c r="K162">
        <f t="shared" si="14"/>
        <v>0</v>
      </c>
      <c r="L162">
        <f t="shared" si="11"/>
        <v>10000</v>
      </c>
      <c r="M162">
        <f t="shared" si="12"/>
        <v>21</v>
      </c>
      <c r="N162" t="e">
        <f>VLOOKUP($B162,'エントリー表（ボディ）'!$B:$E,2)</f>
        <v>#N/A</v>
      </c>
      <c r="O162" t="e">
        <f>VLOOKUP($B162,'エントリー表（ボディ）'!$B:$E,3)</f>
        <v>#N/A</v>
      </c>
      <c r="P162" t="e">
        <f>VLOOKUP($B162,'エントリー表（ボディ）'!$B:$E,4)</f>
        <v>#N/A</v>
      </c>
      <c r="Q162">
        <f>VLOOKUP(M162,団体得点データ!B$3:C$42,2)</f>
        <v>0</v>
      </c>
    </row>
    <row r="163" spans="10:17" x14ac:dyDescent="0.55000000000000004">
      <c r="J163" s="1">
        <f t="shared" si="13"/>
        <v>0</v>
      </c>
      <c r="K163">
        <f t="shared" si="14"/>
        <v>0</v>
      </c>
      <c r="L163">
        <f t="shared" si="11"/>
        <v>10000</v>
      </c>
      <c r="M163">
        <f t="shared" si="12"/>
        <v>21</v>
      </c>
      <c r="N163" t="e">
        <f>VLOOKUP($B163,'エントリー表（ボディ）'!$B:$E,2)</f>
        <v>#N/A</v>
      </c>
      <c r="O163" t="e">
        <f>VLOOKUP($B163,'エントリー表（ボディ）'!$B:$E,3)</f>
        <v>#N/A</v>
      </c>
      <c r="P163" t="e">
        <f>VLOOKUP($B163,'エントリー表（ボディ）'!$B:$E,4)</f>
        <v>#N/A</v>
      </c>
      <c r="Q163">
        <f>VLOOKUP(M163,団体得点データ!B$3:C$42,2)</f>
        <v>0</v>
      </c>
    </row>
    <row r="164" spans="10:17" x14ac:dyDescent="0.55000000000000004">
      <c r="J164" s="1">
        <f t="shared" si="13"/>
        <v>0</v>
      </c>
      <c r="K164">
        <f t="shared" si="14"/>
        <v>0</v>
      </c>
      <c r="L164">
        <f t="shared" si="11"/>
        <v>10000</v>
      </c>
      <c r="M164">
        <f t="shared" si="12"/>
        <v>21</v>
      </c>
      <c r="N164" t="e">
        <f>VLOOKUP($B164,'エントリー表（ボディ）'!$B:$E,2)</f>
        <v>#N/A</v>
      </c>
      <c r="O164" t="e">
        <f>VLOOKUP($B164,'エントリー表（ボディ）'!$B:$E,3)</f>
        <v>#N/A</v>
      </c>
      <c r="P164" t="e">
        <f>VLOOKUP($B164,'エントリー表（ボディ）'!$B:$E,4)</f>
        <v>#N/A</v>
      </c>
      <c r="Q164">
        <f>VLOOKUP(M164,団体得点データ!B$3:C$42,2)</f>
        <v>0</v>
      </c>
    </row>
    <row r="165" spans="10:17" x14ac:dyDescent="0.55000000000000004">
      <c r="J165" s="1">
        <f t="shared" si="13"/>
        <v>0</v>
      </c>
      <c r="K165">
        <f t="shared" si="14"/>
        <v>0</v>
      </c>
      <c r="L165">
        <f t="shared" si="11"/>
        <v>10000</v>
      </c>
      <c r="M165">
        <f t="shared" si="12"/>
        <v>21</v>
      </c>
      <c r="N165" t="e">
        <f>VLOOKUP($B165,'エントリー表（ボディ）'!$B:$E,2)</f>
        <v>#N/A</v>
      </c>
      <c r="O165" t="e">
        <f>VLOOKUP($B165,'エントリー表（ボディ）'!$B:$E,3)</f>
        <v>#N/A</v>
      </c>
      <c r="P165" t="e">
        <f>VLOOKUP($B165,'エントリー表（ボディ）'!$B:$E,4)</f>
        <v>#N/A</v>
      </c>
      <c r="Q165">
        <f>VLOOKUP(M165,団体得点データ!B$3:C$42,2)</f>
        <v>0</v>
      </c>
    </row>
    <row r="166" spans="10:17" x14ac:dyDescent="0.55000000000000004">
      <c r="J166" s="1">
        <f t="shared" si="13"/>
        <v>0</v>
      </c>
      <c r="K166">
        <f t="shared" si="14"/>
        <v>0</v>
      </c>
      <c r="L166">
        <f t="shared" si="11"/>
        <v>10000</v>
      </c>
      <c r="M166">
        <f t="shared" si="12"/>
        <v>21</v>
      </c>
      <c r="N166" t="e">
        <f>VLOOKUP($B166,'エントリー表（ボディ）'!$B:$E,2)</f>
        <v>#N/A</v>
      </c>
      <c r="O166" t="e">
        <f>VLOOKUP($B166,'エントリー表（ボディ）'!$B:$E,3)</f>
        <v>#N/A</v>
      </c>
      <c r="P166" t="e">
        <f>VLOOKUP($B166,'エントリー表（ボディ）'!$B:$E,4)</f>
        <v>#N/A</v>
      </c>
      <c r="Q166">
        <f>VLOOKUP(M166,団体得点データ!B$3:C$42,2)</f>
        <v>0</v>
      </c>
    </row>
    <row r="167" spans="10:17" x14ac:dyDescent="0.55000000000000004">
      <c r="J167" s="1">
        <f t="shared" si="13"/>
        <v>0</v>
      </c>
      <c r="K167">
        <f t="shared" si="14"/>
        <v>0</v>
      </c>
      <c r="L167">
        <f t="shared" si="11"/>
        <v>10000</v>
      </c>
      <c r="M167">
        <f t="shared" si="12"/>
        <v>21</v>
      </c>
      <c r="N167" t="e">
        <f>VLOOKUP($B167,'エントリー表（ボディ）'!$B:$E,2)</f>
        <v>#N/A</v>
      </c>
      <c r="O167" t="e">
        <f>VLOOKUP($B167,'エントリー表（ボディ）'!$B:$E,3)</f>
        <v>#N/A</v>
      </c>
      <c r="P167" t="e">
        <f>VLOOKUP($B167,'エントリー表（ボディ）'!$B:$E,4)</f>
        <v>#N/A</v>
      </c>
      <c r="Q167">
        <f>VLOOKUP(M167,団体得点データ!B$3:C$42,2)</f>
        <v>0</v>
      </c>
    </row>
    <row r="168" spans="10:17" x14ac:dyDescent="0.55000000000000004">
      <c r="J168" s="1">
        <f t="shared" si="13"/>
        <v>0</v>
      </c>
      <c r="K168">
        <f t="shared" si="14"/>
        <v>0</v>
      </c>
      <c r="L168">
        <f t="shared" si="11"/>
        <v>10000</v>
      </c>
      <c r="M168">
        <f t="shared" si="12"/>
        <v>21</v>
      </c>
      <c r="N168" t="e">
        <f>VLOOKUP($B168,'エントリー表（ボディ）'!$B:$E,2)</f>
        <v>#N/A</v>
      </c>
      <c r="O168" t="e">
        <f>VLOOKUP($B168,'エントリー表（ボディ）'!$B:$E,3)</f>
        <v>#N/A</v>
      </c>
      <c r="P168" t="e">
        <f>VLOOKUP($B168,'エントリー表（ボディ）'!$B:$E,4)</f>
        <v>#N/A</v>
      </c>
      <c r="Q168">
        <f>VLOOKUP(M168,団体得点データ!B$3:C$42,2)</f>
        <v>0</v>
      </c>
    </row>
    <row r="169" spans="10:17" x14ac:dyDescent="0.55000000000000004">
      <c r="J169" s="1">
        <f t="shared" si="13"/>
        <v>0</v>
      </c>
      <c r="K169">
        <f t="shared" si="14"/>
        <v>0</v>
      </c>
      <c r="L169">
        <f t="shared" si="11"/>
        <v>10000</v>
      </c>
      <c r="M169">
        <f t="shared" si="12"/>
        <v>21</v>
      </c>
      <c r="N169" t="e">
        <f>VLOOKUP($B169,'エントリー表（ボディ）'!$B:$E,2)</f>
        <v>#N/A</v>
      </c>
      <c r="O169" t="e">
        <f>VLOOKUP($B169,'エントリー表（ボディ）'!$B:$E,3)</f>
        <v>#N/A</v>
      </c>
      <c r="P169" t="e">
        <f>VLOOKUP($B169,'エントリー表（ボディ）'!$B:$E,4)</f>
        <v>#N/A</v>
      </c>
      <c r="Q169">
        <f>VLOOKUP(M169,団体得点データ!B$3:C$42,2)</f>
        <v>0</v>
      </c>
    </row>
    <row r="170" spans="10:17" x14ac:dyDescent="0.55000000000000004">
      <c r="J170" s="1">
        <f t="shared" si="13"/>
        <v>0</v>
      </c>
      <c r="K170">
        <f t="shared" si="14"/>
        <v>0</v>
      </c>
      <c r="L170">
        <f t="shared" si="11"/>
        <v>10000</v>
      </c>
      <c r="M170">
        <f t="shared" si="12"/>
        <v>21</v>
      </c>
      <c r="N170" t="e">
        <f>VLOOKUP($B170,'エントリー表（ボディ）'!$B:$E,2)</f>
        <v>#N/A</v>
      </c>
      <c r="O170" t="e">
        <f>VLOOKUP($B170,'エントリー表（ボディ）'!$B:$E,3)</f>
        <v>#N/A</v>
      </c>
      <c r="P170" t="e">
        <f>VLOOKUP($B170,'エントリー表（ボディ）'!$B:$E,4)</f>
        <v>#N/A</v>
      </c>
      <c r="Q170">
        <f>VLOOKUP(M170,団体得点データ!B$3:C$42,2)</f>
        <v>0</v>
      </c>
    </row>
    <row r="171" spans="10:17" x14ac:dyDescent="0.55000000000000004">
      <c r="J171" s="1">
        <f t="shared" si="13"/>
        <v>0</v>
      </c>
      <c r="K171">
        <f t="shared" si="14"/>
        <v>0</v>
      </c>
      <c r="L171">
        <f t="shared" si="11"/>
        <v>10000</v>
      </c>
      <c r="M171">
        <f t="shared" si="12"/>
        <v>21</v>
      </c>
      <c r="N171" t="e">
        <f>VLOOKUP($B171,'エントリー表（ボディ）'!$B:$E,2)</f>
        <v>#N/A</v>
      </c>
      <c r="O171" t="e">
        <f>VLOOKUP($B171,'エントリー表（ボディ）'!$B:$E,3)</f>
        <v>#N/A</v>
      </c>
      <c r="P171" t="e">
        <f>VLOOKUP($B171,'エントリー表（ボディ）'!$B:$E,4)</f>
        <v>#N/A</v>
      </c>
      <c r="Q171">
        <f>VLOOKUP(M171,団体得点データ!B$3:C$42,2)</f>
        <v>0</v>
      </c>
    </row>
    <row r="172" spans="10:17" x14ac:dyDescent="0.55000000000000004">
      <c r="J172" s="1">
        <f t="shared" si="13"/>
        <v>0</v>
      </c>
      <c r="K172">
        <f t="shared" si="14"/>
        <v>0</v>
      </c>
      <c r="L172">
        <f t="shared" si="11"/>
        <v>10000</v>
      </c>
      <c r="M172">
        <f t="shared" si="12"/>
        <v>21</v>
      </c>
      <c r="N172" t="e">
        <f>VLOOKUP($B172,'エントリー表（ボディ）'!$B:$E,2)</f>
        <v>#N/A</v>
      </c>
      <c r="O172" t="e">
        <f>VLOOKUP($B172,'エントリー表（ボディ）'!$B:$E,3)</f>
        <v>#N/A</v>
      </c>
      <c r="P172" t="e">
        <f>VLOOKUP($B172,'エントリー表（ボディ）'!$B:$E,4)</f>
        <v>#N/A</v>
      </c>
      <c r="Q172">
        <f>VLOOKUP(M172,団体得点データ!B$3:C$42,2)</f>
        <v>0</v>
      </c>
    </row>
    <row r="173" spans="10:17" x14ac:dyDescent="0.55000000000000004">
      <c r="J173" s="1">
        <f t="shared" si="13"/>
        <v>0</v>
      </c>
      <c r="K173">
        <f t="shared" si="14"/>
        <v>0</v>
      </c>
      <c r="L173">
        <f t="shared" si="11"/>
        <v>10000</v>
      </c>
      <c r="M173">
        <f t="shared" si="12"/>
        <v>21</v>
      </c>
      <c r="N173" t="e">
        <f>VLOOKUP($B173,'エントリー表（ボディ）'!$B:$E,2)</f>
        <v>#N/A</v>
      </c>
      <c r="O173" t="e">
        <f>VLOOKUP($B173,'エントリー表（ボディ）'!$B:$E,3)</f>
        <v>#N/A</v>
      </c>
      <c r="P173" t="e">
        <f>VLOOKUP($B173,'エントリー表（ボディ）'!$B:$E,4)</f>
        <v>#N/A</v>
      </c>
      <c r="Q173">
        <f>VLOOKUP(M173,団体得点データ!B$3:C$42,2)</f>
        <v>0</v>
      </c>
    </row>
    <row r="174" spans="10:17" x14ac:dyDescent="0.55000000000000004">
      <c r="J174" s="1">
        <f t="shared" si="13"/>
        <v>0</v>
      </c>
      <c r="K174">
        <f t="shared" si="14"/>
        <v>0</v>
      </c>
      <c r="L174">
        <f t="shared" si="11"/>
        <v>10000</v>
      </c>
      <c r="M174">
        <f t="shared" si="12"/>
        <v>21</v>
      </c>
      <c r="N174" t="e">
        <f>VLOOKUP($B174,'エントリー表（ボディ）'!$B:$E,2)</f>
        <v>#N/A</v>
      </c>
      <c r="O174" t="e">
        <f>VLOOKUP($B174,'エントリー表（ボディ）'!$B:$E,3)</f>
        <v>#N/A</v>
      </c>
      <c r="P174" t="e">
        <f>VLOOKUP($B174,'エントリー表（ボディ）'!$B:$E,4)</f>
        <v>#N/A</v>
      </c>
      <c r="Q174">
        <f>VLOOKUP(M174,団体得点データ!B$3:C$42,2)</f>
        <v>0</v>
      </c>
    </row>
    <row r="175" spans="10:17" x14ac:dyDescent="0.55000000000000004">
      <c r="J175" s="1">
        <f t="shared" si="13"/>
        <v>0</v>
      </c>
      <c r="K175">
        <f t="shared" si="14"/>
        <v>0</v>
      </c>
      <c r="L175">
        <f t="shared" si="11"/>
        <v>10000</v>
      </c>
      <c r="M175">
        <f t="shared" si="12"/>
        <v>21</v>
      </c>
      <c r="N175" t="e">
        <f>VLOOKUP($B175,'エントリー表（ボディ）'!$B:$E,2)</f>
        <v>#N/A</v>
      </c>
      <c r="O175" t="e">
        <f>VLOOKUP($B175,'エントリー表（ボディ）'!$B:$E,3)</f>
        <v>#N/A</v>
      </c>
      <c r="P175" t="e">
        <f>VLOOKUP($B175,'エントリー表（ボディ）'!$B:$E,4)</f>
        <v>#N/A</v>
      </c>
      <c r="Q175">
        <f>VLOOKUP(M175,団体得点データ!B$3:C$42,2)</f>
        <v>0</v>
      </c>
    </row>
    <row r="176" spans="10:17" x14ac:dyDescent="0.55000000000000004">
      <c r="J176" s="1">
        <f t="shared" si="13"/>
        <v>0</v>
      </c>
      <c r="K176">
        <f t="shared" si="14"/>
        <v>0</v>
      </c>
      <c r="L176">
        <f t="shared" si="11"/>
        <v>10000</v>
      </c>
      <c r="M176">
        <f t="shared" si="12"/>
        <v>21</v>
      </c>
      <c r="N176" t="e">
        <f>VLOOKUP($B176,'エントリー表（ボディ）'!$B:$E,2)</f>
        <v>#N/A</v>
      </c>
      <c r="O176" t="e">
        <f>VLOOKUP($B176,'エントリー表（ボディ）'!$B:$E,3)</f>
        <v>#N/A</v>
      </c>
      <c r="P176" t="e">
        <f>VLOOKUP($B176,'エントリー表（ボディ）'!$B:$E,4)</f>
        <v>#N/A</v>
      </c>
      <c r="Q176">
        <f>VLOOKUP(M176,団体得点データ!B$3:C$42,2)</f>
        <v>0</v>
      </c>
    </row>
    <row r="177" spans="10:17" x14ac:dyDescent="0.55000000000000004">
      <c r="J177" s="1">
        <f t="shared" si="13"/>
        <v>0</v>
      </c>
      <c r="K177">
        <f t="shared" si="14"/>
        <v>0</v>
      </c>
      <c r="L177">
        <f t="shared" si="11"/>
        <v>10000</v>
      </c>
      <c r="M177">
        <f t="shared" si="12"/>
        <v>21</v>
      </c>
      <c r="N177" t="e">
        <f>VLOOKUP($B177,'エントリー表（ボディ）'!$B:$E,2)</f>
        <v>#N/A</v>
      </c>
      <c r="O177" t="e">
        <f>VLOOKUP($B177,'エントリー表（ボディ）'!$B:$E,3)</f>
        <v>#N/A</v>
      </c>
      <c r="P177" t="e">
        <f>VLOOKUP($B177,'エントリー表（ボディ）'!$B:$E,4)</f>
        <v>#N/A</v>
      </c>
      <c r="Q177">
        <f>VLOOKUP(M177,団体得点データ!B$3:C$42,2)</f>
        <v>0</v>
      </c>
    </row>
    <row r="178" spans="10:17" x14ac:dyDescent="0.55000000000000004">
      <c r="J178" s="1">
        <f t="shared" si="13"/>
        <v>0</v>
      </c>
      <c r="K178">
        <f t="shared" si="14"/>
        <v>0</v>
      </c>
      <c r="L178">
        <f t="shared" si="11"/>
        <v>10000</v>
      </c>
      <c r="M178">
        <f t="shared" si="12"/>
        <v>21</v>
      </c>
      <c r="N178" t="e">
        <f>VLOOKUP($B178,'エントリー表（ボディ）'!$B:$E,2)</f>
        <v>#N/A</v>
      </c>
      <c r="O178" t="e">
        <f>VLOOKUP($B178,'エントリー表（ボディ）'!$B:$E,3)</f>
        <v>#N/A</v>
      </c>
      <c r="P178" t="e">
        <f>VLOOKUP($B178,'エントリー表（ボディ）'!$B:$E,4)</f>
        <v>#N/A</v>
      </c>
      <c r="Q178">
        <f>VLOOKUP(M178,団体得点データ!B$3:C$42,2)</f>
        <v>0</v>
      </c>
    </row>
    <row r="179" spans="10:17" x14ac:dyDescent="0.55000000000000004">
      <c r="J179" s="1">
        <f t="shared" si="13"/>
        <v>0</v>
      </c>
      <c r="K179">
        <f t="shared" si="14"/>
        <v>0</v>
      </c>
      <c r="L179">
        <f t="shared" si="11"/>
        <v>10000</v>
      </c>
      <c r="M179">
        <f t="shared" si="12"/>
        <v>21</v>
      </c>
      <c r="N179" t="e">
        <f>VLOOKUP($B179,'エントリー表（ボディ）'!$B:$E,2)</f>
        <v>#N/A</v>
      </c>
      <c r="O179" t="e">
        <f>VLOOKUP($B179,'エントリー表（ボディ）'!$B:$E,3)</f>
        <v>#N/A</v>
      </c>
      <c r="P179" t="e">
        <f>VLOOKUP($B179,'エントリー表（ボディ）'!$B:$E,4)</f>
        <v>#N/A</v>
      </c>
      <c r="Q179">
        <f>VLOOKUP(M179,団体得点データ!B$3:C$42,2)</f>
        <v>0</v>
      </c>
    </row>
    <row r="180" spans="10:17" x14ac:dyDescent="0.55000000000000004">
      <c r="J180" s="1">
        <f t="shared" si="13"/>
        <v>0</v>
      </c>
      <c r="K180">
        <f t="shared" si="14"/>
        <v>0</v>
      </c>
      <c r="L180">
        <f t="shared" si="11"/>
        <v>10000</v>
      </c>
      <c r="M180">
        <f t="shared" si="12"/>
        <v>21</v>
      </c>
      <c r="N180" t="e">
        <f>VLOOKUP($B180,'エントリー表（ボディ）'!$B:$E,2)</f>
        <v>#N/A</v>
      </c>
      <c r="O180" t="e">
        <f>VLOOKUP($B180,'エントリー表（ボディ）'!$B:$E,3)</f>
        <v>#N/A</v>
      </c>
      <c r="P180" t="e">
        <f>VLOOKUP($B180,'エントリー表（ボディ）'!$B:$E,4)</f>
        <v>#N/A</v>
      </c>
      <c r="Q180">
        <f>VLOOKUP(M180,団体得点データ!B$3:C$42,2)</f>
        <v>0</v>
      </c>
    </row>
    <row r="181" spans="10:17" x14ac:dyDescent="0.55000000000000004">
      <c r="J181" s="1">
        <f t="shared" si="13"/>
        <v>0</v>
      </c>
      <c r="K181">
        <f t="shared" si="14"/>
        <v>0</v>
      </c>
      <c r="L181">
        <f t="shared" si="11"/>
        <v>10000</v>
      </c>
      <c r="M181">
        <f t="shared" si="12"/>
        <v>21</v>
      </c>
      <c r="N181" t="e">
        <f>VLOOKUP($B181,'エントリー表（ボディ）'!$B:$E,2)</f>
        <v>#N/A</v>
      </c>
      <c r="O181" t="e">
        <f>VLOOKUP($B181,'エントリー表（ボディ）'!$B:$E,3)</f>
        <v>#N/A</v>
      </c>
      <c r="P181" t="e">
        <f>VLOOKUP($B181,'エントリー表（ボディ）'!$B:$E,4)</f>
        <v>#N/A</v>
      </c>
      <c r="Q181">
        <f>VLOOKUP(M181,団体得点データ!B$3:C$42,2)</f>
        <v>0</v>
      </c>
    </row>
    <row r="182" spans="10:17" x14ac:dyDescent="0.55000000000000004">
      <c r="J182" s="1">
        <f t="shared" si="13"/>
        <v>0</v>
      </c>
      <c r="K182">
        <f t="shared" si="14"/>
        <v>0</v>
      </c>
      <c r="L182">
        <f t="shared" si="11"/>
        <v>10000</v>
      </c>
      <c r="M182">
        <f t="shared" si="12"/>
        <v>21</v>
      </c>
      <c r="N182" t="e">
        <f>VLOOKUP($B182,'エントリー表（ボディ）'!$B:$E,2)</f>
        <v>#N/A</v>
      </c>
      <c r="O182" t="e">
        <f>VLOOKUP($B182,'エントリー表（ボディ）'!$B:$E,3)</f>
        <v>#N/A</v>
      </c>
      <c r="P182" t="e">
        <f>VLOOKUP($B182,'エントリー表（ボディ）'!$B:$E,4)</f>
        <v>#N/A</v>
      </c>
      <c r="Q182">
        <f>VLOOKUP(M182,団体得点データ!B$3:C$42,2)</f>
        <v>0</v>
      </c>
    </row>
    <row r="183" spans="10:17" x14ac:dyDescent="0.55000000000000004">
      <c r="J183" s="1">
        <f t="shared" si="13"/>
        <v>0</v>
      </c>
      <c r="K183">
        <f t="shared" si="14"/>
        <v>0</v>
      </c>
      <c r="L183">
        <f t="shared" si="11"/>
        <v>10000</v>
      </c>
      <c r="M183">
        <f t="shared" si="12"/>
        <v>21</v>
      </c>
      <c r="N183" t="e">
        <f>VLOOKUP($B183,'エントリー表（ボディ）'!$B:$E,2)</f>
        <v>#N/A</v>
      </c>
      <c r="O183" t="e">
        <f>VLOOKUP($B183,'エントリー表（ボディ）'!$B:$E,3)</f>
        <v>#N/A</v>
      </c>
      <c r="P183" t="e">
        <f>VLOOKUP($B183,'エントリー表（ボディ）'!$B:$E,4)</f>
        <v>#N/A</v>
      </c>
      <c r="Q183">
        <f>VLOOKUP(M183,団体得点データ!B$3:C$42,2)</f>
        <v>0</v>
      </c>
    </row>
    <row r="184" spans="10:17" x14ac:dyDescent="0.55000000000000004">
      <c r="J184" s="1">
        <f t="shared" si="13"/>
        <v>0</v>
      </c>
      <c r="K184">
        <f t="shared" si="14"/>
        <v>0</v>
      </c>
      <c r="L184">
        <f t="shared" si="11"/>
        <v>10000</v>
      </c>
      <c r="M184">
        <f t="shared" si="12"/>
        <v>21</v>
      </c>
      <c r="N184" t="e">
        <f>VLOOKUP($B184,'エントリー表（ボディ）'!$B:$E,2)</f>
        <v>#N/A</v>
      </c>
      <c r="O184" t="e">
        <f>VLOOKUP($B184,'エントリー表（ボディ）'!$B:$E,3)</f>
        <v>#N/A</v>
      </c>
      <c r="P184" t="e">
        <f>VLOOKUP($B184,'エントリー表（ボディ）'!$B:$E,4)</f>
        <v>#N/A</v>
      </c>
      <c r="Q184">
        <f>VLOOKUP(M184,団体得点データ!B$3:C$42,2)</f>
        <v>0</v>
      </c>
    </row>
    <row r="185" spans="10:17" x14ac:dyDescent="0.55000000000000004">
      <c r="J185" s="1">
        <f t="shared" si="13"/>
        <v>0</v>
      </c>
      <c r="K185">
        <f t="shared" si="14"/>
        <v>0</v>
      </c>
      <c r="L185">
        <f t="shared" si="11"/>
        <v>10000</v>
      </c>
      <c r="M185">
        <f t="shared" si="12"/>
        <v>21</v>
      </c>
      <c r="N185" t="e">
        <f>VLOOKUP($B185,'エントリー表（ボディ）'!$B:$E,2)</f>
        <v>#N/A</v>
      </c>
      <c r="O185" t="e">
        <f>VLOOKUP($B185,'エントリー表（ボディ）'!$B:$E,3)</f>
        <v>#N/A</v>
      </c>
      <c r="P185" t="e">
        <f>VLOOKUP($B185,'エントリー表（ボディ）'!$B:$E,4)</f>
        <v>#N/A</v>
      </c>
      <c r="Q185">
        <f>VLOOKUP(M185,団体得点データ!B$3:C$42,2)</f>
        <v>0</v>
      </c>
    </row>
    <row r="186" spans="10:17" x14ac:dyDescent="0.55000000000000004">
      <c r="J186" s="1">
        <f t="shared" si="13"/>
        <v>0</v>
      </c>
      <c r="K186">
        <f t="shared" si="14"/>
        <v>0</v>
      </c>
      <c r="L186">
        <f t="shared" si="11"/>
        <v>10000</v>
      </c>
      <c r="M186">
        <f t="shared" si="12"/>
        <v>21</v>
      </c>
      <c r="N186" t="e">
        <f>VLOOKUP($B186,'エントリー表（ボディ）'!$B:$E,2)</f>
        <v>#N/A</v>
      </c>
      <c r="O186" t="e">
        <f>VLOOKUP($B186,'エントリー表（ボディ）'!$B:$E,3)</f>
        <v>#N/A</v>
      </c>
      <c r="P186" t="e">
        <f>VLOOKUP($B186,'エントリー表（ボディ）'!$B:$E,4)</f>
        <v>#N/A</v>
      </c>
      <c r="Q186">
        <f>VLOOKUP(M186,団体得点データ!B$3:C$42,2)</f>
        <v>0</v>
      </c>
    </row>
    <row r="187" spans="10:17" x14ac:dyDescent="0.55000000000000004">
      <c r="J187" s="1">
        <f t="shared" si="13"/>
        <v>0</v>
      </c>
      <c r="K187">
        <f t="shared" si="14"/>
        <v>0</v>
      </c>
      <c r="L187">
        <f t="shared" si="11"/>
        <v>10000</v>
      </c>
      <c r="M187">
        <f t="shared" si="12"/>
        <v>21</v>
      </c>
      <c r="N187" t="e">
        <f>VLOOKUP($B187,'エントリー表（ボディ）'!$B:$E,2)</f>
        <v>#N/A</v>
      </c>
      <c r="O187" t="e">
        <f>VLOOKUP($B187,'エントリー表（ボディ）'!$B:$E,3)</f>
        <v>#N/A</v>
      </c>
      <c r="P187" t="e">
        <f>VLOOKUP($B187,'エントリー表（ボディ）'!$B:$E,4)</f>
        <v>#N/A</v>
      </c>
      <c r="Q187">
        <f>VLOOKUP(M187,団体得点データ!B$3:C$42,2)</f>
        <v>0</v>
      </c>
    </row>
    <row r="188" spans="10:17" x14ac:dyDescent="0.55000000000000004">
      <c r="J188" s="1">
        <f t="shared" si="13"/>
        <v>0</v>
      </c>
      <c r="K188">
        <f t="shared" si="14"/>
        <v>0</v>
      </c>
      <c r="L188">
        <f t="shared" si="11"/>
        <v>10000</v>
      </c>
      <c r="M188">
        <f t="shared" si="12"/>
        <v>21</v>
      </c>
      <c r="N188" t="e">
        <f>VLOOKUP($B188,'エントリー表（ボディ）'!$B:$E,2)</f>
        <v>#N/A</v>
      </c>
      <c r="O188" t="e">
        <f>VLOOKUP($B188,'エントリー表（ボディ）'!$B:$E,3)</f>
        <v>#N/A</v>
      </c>
      <c r="P188" t="e">
        <f>VLOOKUP($B188,'エントリー表（ボディ）'!$B:$E,4)</f>
        <v>#N/A</v>
      </c>
      <c r="Q188">
        <f>VLOOKUP(M188,団体得点データ!B$3:C$42,2)</f>
        <v>0</v>
      </c>
    </row>
    <row r="189" spans="10:17" x14ac:dyDescent="0.55000000000000004">
      <c r="J189" s="1">
        <f t="shared" si="13"/>
        <v>0</v>
      </c>
      <c r="K189">
        <f t="shared" si="14"/>
        <v>0</v>
      </c>
      <c r="L189">
        <f t="shared" si="11"/>
        <v>10000</v>
      </c>
      <c r="M189">
        <f t="shared" si="12"/>
        <v>21</v>
      </c>
      <c r="N189" t="e">
        <f>VLOOKUP($B189,'エントリー表（ボディ）'!$B:$E,2)</f>
        <v>#N/A</v>
      </c>
      <c r="O189" t="e">
        <f>VLOOKUP($B189,'エントリー表（ボディ）'!$B:$E,3)</f>
        <v>#N/A</v>
      </c>
      <c r="P189" t="e">
        <f>VLOOKUP($B189,'エントリー表（ボディ）'!$B:$E,4)</f>
        <v>#N/A</v>
      </c>
      <c r="Q189">
        <f>VLOOKUP(M189,団体得点データ!B$3:C$42,2)</f>
        <v>0</v>
      </c>
    </row>
    <row r="190" spans="10:17" x14ac:dyDescent="0.55000000000000004">
      <c r="J190" s="1">
        <f t="shared" si="13"/>
        <v>0</v>
      </c>
      <c r="K190">
        <f t="shared" si="14"/>
        <v>0</v>
      </c>
      <c r="L190">
        <f t="shared" si="11"/>
        <v>10000</v>
      </c>
      <c r="M190">
        <f t="shared" si="12"/>
        <v>21</v>
      </c>
      <c r="N190" t="e">
        <f>VLOOKUP($B190,'エントリー表（ボディ）'!$B:$E,2)</f>
        <v>#N/A</v>
      </c>
      <c r="O190" t="e">
        <f>VLOOKUP($B190,'エントリー表（ボディ）'!$B:$E,3)</f>
        <v>#N/A</v>
      </c>
      <c r="P190" t="e">
        <f>VLOOKUP($B190,'エントリー表（ボディ）'!$B:$E,4)</f>
        <v>#N/A</v>
      </c>
      <c r="Q190">
        <f>VLOOKUP(M190,団体得点データ!B$3:C$42,2)</f>
        <v>0</v>
      </c>
    </row>
    <row r="191" spans="10:17" x14ac:dyDescent="0.55000000000000004">
      <c r="J191" s="1">
        <f t="shared" si="13"/>
        <v>0</v>
      </c>
      <c r="K191">
        <f t="shared" si="14"/>
        <v>0</v>
      </c>
      <c r="L191">
        <f t="shared" si="11"/>
        <v>10000</v>
      </c>
      <c r="M191">
        <f t="shared" si="12"/>
        <v>21</v>
      </c>
      <c r="N191" t="e">
        <f>VLOOKUP($B191,'エントリー表（ボディ）'!$B:$E,2)</f>
        <v>#N/A</v>
      </c>
      <c r="O191" t="e">
        <f>VLOOKUP($B191,'エントリー表（ボディ）'!$B:$E,3)</f>
        <v>#N/A</v>
      </c>
      <c r="P191" t="e">
        <f>VLOOKUP($B191,'エントリー表（ボディ）'!$B:$E,4)</f>
        <v>#N/A</v>
      </c>
      <c r="Q191">
        <f>VLOOKUP(M191,団体得点データ!B$3:C$42,2)</f>
        <v>0</v>
      </c>
    </row>
    <row r="192" spans="10:17" x14ac:dyDescent="0.55000000000000004">
      <c r="J192" s="1">
        <f t="shared" si="13"/>
        <v>0</v>
      </c>
      <c r="K192">
        <f t="shared" si="14"/>
        <v>0</v>
      </c>
      <c r="L192">
        <f t="shared" si="11"/>
        <v>10000</v>
      </c>
      <c r="M192">
        <f t="shared" si="12"/>
        <v>21</v>
      </c>
      <c r="N192" t="e">
        <f>VLOOKUP($B192,'エントリー表（ボディ）'!$B:$E,2)</f>
        <v>#N/A</v>
      </c>
      <c r="O192" t="e">
        <f>VLOOKUP($B192,'エントリー表（ボディ）'!$B:$E,3)</f>
        <v>#N/A</v>
      </c>
      <c r="P192" t="e">
        <f>VLOOKUP($B192,'エントリー表（ボディ）'!$B:$E,4)</f>
        <v>#N/A</v>
      </c>
      <c r="Q192">
        <f>VLOOKUP(M192,団体得点データ!B$3:C$42,2)</f>
        <v>0</v>
      </c>
    </row>
    <row r="193" spans="10:17" x14ac:dyDescent="0.55000000000000004">
      <c r="J193" s="1">
        <f t="shared" si="13"/>
        <v>0</v>
      </c>
      <c r="K193">
        <f t="shared" si="14"/>
        <v>0</v>
      </c>
      <c r="L193">
        <f t="shared" si="11"/>
        <v>10000</v>
      </c>
      <c r="M193">
        <f t="shared" si="12"/>
        <v>21</v>
      </c>
      <c r="N193" t="e">
        <f>VLOOKUP($B193,'エントリー表（ボディ）'!$B:$E,2)</f>
        <v>#N/A</v>
      </c>
      <c r="O193" t="e">
        <f>VLOOKUP($B193,'エントリー表（ボディ）'!$B:$E,3)</f>
        <v>#N/A</v>
      </c>
      <c r="P193" t="e">
        <f>VLOOKUP($B193,'エントリー表（ボディ）'!$B:$E,4)</f>
        <v>#N/A</v>
      </c>
      <c r="Q193">
        <f>VLOOKUP(M193,団体得点データ!B$3:C$42,2)</f>
        <v>0</v>
      </c>
    </row>
    <row r="194" spans="10:17" x14ac:dyDescent="0.55000000000000004">
      <c r="J194" s="1">
        <f t="shared" si="13"/>
        <v>0</v>
      </c>
      <c r="K194">
        <f t="shared" si="14"/>
        <v>0</v>
      </c>
      <c r="L194">
        <f t="shared" si="11"/>
        <v>10000</v>
      </c>
      <c r="M194">
        <f t="shared" si="12"/>
        <v>21</v>
      </c>
      <c r="N194" t="e">
        <f>VLOOKUP($B194,'エントリー表（ボディ）'!$B:$E,2)</f>
        <v>#N/A</v>
      </c>
      <c r="O194" t="e">
        <f>VLOOKUP($B194,'エントリー表（ボディ）'!$B:$E,3)</f>
        <v>#N/A</v>
      </c>
      <c r="P194" t="e">
        <f>VLOOKUP($B194,'エントリー表（ボディ）'!$B:$E,4)</f>
        <v>#N/A</v>
      </c>
      <c r="Q194">
        <f>VLOOKUP(M194,団体得点データ!B$3:C$42,2)</f>
        <v>0</v>
      </c>
    </row>
    <row r="195" spans="10:17" x14ac:dyDescent="0.55000000000000004">
      <c r="J195" s="1">
        <f t="shared" si="13"/>
        <v>0</v>
      </c>
      <c r="K195">
        <f t="shared" si="14"/>
        <v>0</v>
      </c>
      <c r="L195">
        <f t="shared" si="11"/>
        <v>10000</v>
      </c>
      <c r="M195">
        <f t="shared" si="12"/>
        <v>21</v>
      </c>
      <c r="N195" t="e">
        <f>VLOOKUP($B195,'エントリー表（ボディ）'!$B:$E,2)</f>
        <v>#N/A</v>
      </c>
      <c r="O195" t="e">
        <f>VLOOKUP($B195,'エントリー表（ボディ）'!$B:$E,3)</f>
        <v>#N/A</v>
      </c>
      <c r="P195" t="e">
        <f>VLOOKUP($B195,'エントリー表（ボディ）'!$B:$E,4)</f>
        <v>#N/A</v>
      </c>
      <c r="Q195">
        <f>VLOOKUP(M195,団体得点データ!B$3:C$42,2)</f>
        <v>0</v>
      </c>
    </row>
    <row r="196" spans="10:17" x14ac:dyDescent="0.55000000000000004">
      <c r="J196" s="1">
        <f t="shared" si="13"/>
        <v>0</v>
      </c>
      <c r="K196">
        <f t="shared" si="14"/>
        <v>0</v>
      </c>
      <c r="L196">
        <f t="shared" si="11"/>
        <v>10000</v>
      </c>
      <c r="M196">
        <f t="shared" si="12"/>
        <v>21</v>
      </c>
      <c r="N196" t="e">
        <f>VLOOKUP($B196,'エントリー表（ボディ）'!$B:$E,2)</f>
        <v>#N/A</v>
      </c>
      <c r="O196" t="e">
        <f>VLOOKUP($B196,'エントリー表（ボディ）'!$B:$E,3)</f>
        <v>#N/A</v>
      </c>
      <c r="P196" t="e">
        <f>VLOOKUP($B196,'エントリー表（ボディ）'!$B:$E,4)</f>
        <v>#N/A</v>
      </c>
      <c r="Q196">
        <f>VLOOKUP(M196,団体得点データ!B$3:C$42,2)</f>
        <v>0</v>
      </c>
    </row>
    <row r="197" spans="10:17" x14ac:dyDescent="0.55000000000000004">
      <c r="J197" s="1">
        <f t="shared" si="13"/>
        <v>0</v>
      </c>
      <c r="K197">
        <f t="shared" si="14"/>
        <v>0</v>
      </c>
      <c r="L197">
        <f t="shared" ref="L197:L260" si="15">IF(K197=0, 10000, J197+K197/1000)</f>
        <v>10000</v>
      </c>
      <c r="M197">
        <f t="shared" ref="M197:M260" si="16">_xlfn.RANK.EQ(L197, L$5:L$475, 1)</f>
        <v>21</v>
      </c>
      <c r="N197" t="e">
        <f>VLOOKUP($B197,'エントリー表（ボディ）'!$B:$E,2)</f>
        <v>#N/A</v>
      </c>
      <c r="O197" t="e">
        <f>VLOOKUP($B197,'エントリー表（ボディ）'!$B:$E,3)</f>
        <v>#N/A</v>
      </c>
      <c r="P197" t="e">
        <f>VLOOKUP($B197,'エントリー表（ボディ）'!$B:$E,4)</f>
        <v>#N/A</v>
      </c>
      <c r="Q197">
        <f>VLOOKUP(M197,団体得点データ!B$3:C$42,2)</f>
        <v>0</v>
      </c>
    </row>
    <row r="198" spans="10:17" x14ac:dyDescent="0.55000000000000004">
      <c r="J198" s="1">
        <f t="shared" si="13"/>
        <v>0</v>
      </c>
      <c r="K198">
        <f t="shared" si="14"/>
        <v>0</v>
      </c>
      <c r="L198">
        <f t="shared" si="15"/>
        <v>10000</v>
      </c>
      <c r="M198">
        <f t="shared" si="16"/>
        <v>21</v>
      </c>
      <c r="N198" t="e">
        <f>VLOOKUP($B198,'エントリー表（ボディ）'!$B:$E,2)</f>
        <v>#N/A</v>
      </c>
      <c r="O198" t="e">
        <f>VLOOKUP($B198,'エントリー表（ボディ）'!$B:$E,3)</f>
        <v>#N/A</v>
      </c>
      <c r="P198" t="e">
        <f>VLOOKUP($B198,'エントリー表（ボディ）'!$B:$E,4)</f>
        <v>#N/A</v>
      </c>
      <c r="Q198">
        <f>VLOOKUP(M198,団体得点データ!B$3:C$42,2)</f>
        <v>0</v>
      </c>
    </row>
    <row r="199" spans="10:17" x14ac:dyDescent="0.55000000000000004">
      <c r="J199" s="1">
        <f t="shared" si="13"/>
        <v>0</v>
      </c>
      <c r="K199">
        <f t="shared" si="14"/>
        <v>0</v>
      </c>
      <c r="L199">
        <f t="shared" si="15"/>
        <v>10000</v>
      </c>
      <c r="M199">
        <f t="shared" si="16"/>
        <v>21</v>
      </c>
      <c r="N199" t="e">
        <f>VLOOKUP($B199,'エントリー表（ボディ）'!$B:$E,2)</f>
        <v>#N/A</v>
      </c>
      <c r="O199" t="e">
        <f>VLOOKUP($B199,'エントリー表（ボディ）'!$B:$E,3)</f>
        <v>#N/A</v>
      </c>
      <c r="P199" t="e">
        <f>VLOOKUP($B199,'エントリー表（ボディ）'!$B:$E,4)</f>
        <v>#N/A</v>
      </c>
      <c r="Q199">
        <f>VLOOKUP(M199,団体得点データ!B$3:C$42,2)</f>
        <v>0</v>
      </c>
    </row>
    <row r="200" spans="10:17" x14ac:dyDescent="0.55000000000000004">
      <c r="J200" s="1">
        <f t="shared" si="13"/>
        <v>0</v>
      </c>
      <c r="K200">
        <f t="shared" si="14"/>
        <v>0</v>
      </c>
      <c r="L200">
        <f t="shared" si="15"/>
        <v>10000</v>
      </c>
      <c r="M200">
        <f t="shared" si="16"/>
        <v>21</v>
      </c>
      <c r="N200" t="e">
        <f>VLOOKUP($B200,'エントリー表（ボディ）'!$B:$E,2)</f>
        <v>#N/A</v>
      </c>
      <c r="O200" t="e">
        <f>VLOOKUP($B200,'エントリー表（ボディ）'!$B:$E,3)</f>
        <v>#N/A</v>
      </c>
      <c r="P200" t="e">
        <f>VLOOKUP($B200,'エントリー表（ボディ）'!$B:$E,4)</f>
        <v>#N/A</v>
      </c>
      <c r="Q200">
        <f>VLOOKUP(M200,団体得点データ!B$3:C$42,2)</f>
        <v>0</v>
      </c>
    </row>
    <row r="201" spans="10:17" x14ac:dyDescent="0.55000000000000004">
      <c r="J201" s="1">
        <f t="shared" si="13"/>
        <v>0</v>
      </c>
      <c r="K201">
        <f t="shared" si="14"/>
        <v>0</v>
      </c>
      <c r="L201">
        <f t="shared" si="15"/>
        <v>10000</v>
      </c>
      <c r="M201">
        <f t="shared" si="16"/>
        <v>21</v>
      </c>
      <c r="N201" t="e">
        <f>VLOOKUP($B201,'エントリー表（ボディ）'!$B:$E,2)</f>
        <v>#N/A</v>
      </c>
      <c r="O201" t="e">
        <f>VLOOKUP($B201,'エントリー表（ボディ）'!$B:$E,3)</f>
        <v>#N/A</v>
      </c>
      <c r="P201" t="e">
        <f>VLOOKUP($B201,'エントリー表（ボディ）'!$B:$E,4)</f>
        <v>#N/A</v>
      </c>
      <c r="Q201">
        <f>VLOOKUP(M201,団体得点データ!B$3:C$42,2)</f>
        <v>0</v>
      </c>
    </row>
    <row r="202" spans="10:17" x14ac:dyDescent="0.55000000000000004">
      <c r="J202" s="1">
        <f t="shared" si="13"/>
        <v>0</v>
      </c>
      <c r="K202">
        <f t="shared" si="14"/>
        <v>0</v>
      </c>
      <c r="L202">
        <f t="shared" si="15"/>
        <v>10000</v>
      </c>
      <c r="M202">
        <f t="shared" si="16"/>
        <v>21</v>
      </c>
      <c r="N202" t="e">
        <f>VLOOKUP($B202,'エントリー表（ボディ）'!$B:$E,2)</f>
        <v>#N/A</v>
      </c>
      <c r="O202" t="e">
        <f>VLOOKUP($B202,'エントリー表（ボディ）'!$B:$E,3)</f>
        <v>#N/A</v>
      </c>
      <c r="P202" t="e">
        <f>VLOOKUP($B202,'エントリー表（ボディ）'!$B:$E,4)</f>
        <v>#N/A</v>
      </c>
      <c r="Q202">
        <f>VLOOKUP(M202,団体得点データ!B$3:C$42,2)</f>
        <v>0</v>
      </c>
    </row>
    <row r="203" spans="10:17" x14ac:dyDescent="0.55000000000000004">
      <c r="J203" s="1">
        <f t="shared" si="13"/>
        <v>0</v>
      </c>
      <c r="K203">
        <f t="shared" si="14"/>
        <v>0</v>
      </c>
      <c r="L203">
        <f t="shared" si="15"/>
        <v>10000</v>
      </c>
      <c r="M203">
        <f t="shared" si="16"/>
        <v>21</v>
      </c>
      <c r="N203" t="e">
        <f>VLOOKUP($B203,'エントリー表（ボディ）'!$B:$E,2)</f>
        <v>#N/A</v>
      </c>
      <c r="O203" t="e">
        <f>VLOOKUP($B203,'エントリー表（ボディ）'!$B:$E,3)</f>
        <v>#N/A</v>
      </c>
      <c r="P203" t="e">
        <f>VLOOKUP($B203,'エントリー表（ボディ）'!$B:$E,4)</f>
        <v>#N/A</v>
      </c>
      <c r="Q203">
        <f>VLOOKUP(M203,団体得点データ!B$3:C$42,2)</f>
        <v>0</v>
      </c>
    </row>
    <row r="204" spans="10:17" x14ac:dyDescent="0.55000000000000004">
      <c r="J204" s="1">
        <f t="shared" si="13"/>
        <v>0</v>
      </c>
      <c r="K204">
        <f t="shared" si="14"/>
        <v>0</v>
      </c>
      <c r="L204">
        <f t="shared" si="15"/>
        <v>10000</v>
      </c>
      <c r="M204">
        <f t="shared" si="16"/>
        <v>21</v>
      </c>
      <c r="N204" t="e">
        <f>VLOOKUP($B204,'エントリー表（ボディ）'!$B:$E,2)</f>
        <v>#N/A</v>
      </c>
      <c r="O204" t="e">
        <f>VLOOKUP($B204,'エントリー表（ボディ）'!$B:$E,3)</f>
        <v>#N/A</v>
      </c>
      <c r="P204" t="e">
        <f>VLOOKUP($B204,'エントリー表（ボディ）'!$B:$E,4)</f>
        <v>#N/A</v>
      </c>
      <c r="Q204">
        <f>VLOOKUP(M204,団体得点データ!B$3:C$42,2)</f>
        <v>0</v>
      </c>
    </row>
    <row r="205" spans="10:17" x14ac:dyDescent="0.55000000000000004">
      <c r="J205" s="1">
        <f t="shared" si="13"/>
        <v>0</v>
      </c>
      <c r="K205">
        <f t="shared" si="14"/>
        <v>0</v>
      </c>
      <c r="L205">
        <f t="shared" si="15"/>
        <v>10000</v>
      </c>
      <c r="M205">
        <f t="shared" si="16"/>
        <v>21</v>
      </c>
      <c r="N205" t="e">
        <f>VLOOKUP($B205,'エントリー表（ボディ）'!$B:$E,2)</f>
        <v>#N/A</v>
      </c>
      <c r="O205" t="e">
        <f>VLOOKUP($B205,'エントリー表（ボディ）'!$B:$E,3)</f>
        <v>#N/A</v>
      </c>
      <c r="P205" t="e">
        <f>VLOOKUP($B205,'エントリー表（ボディ）'!$B:$E,4)</f>
        <v>#N/A</v>
      </c>
      <c r="Q205">
        <f>VLOOKUP(M205,団体得点データ!B$3:C$42,2)</f>
        <v>0</v>
      </c>
    </row>
    <row r="206" spans="10:17" x14ac:dyDescent="0.55000000000000004">
      <c r="J206" s="1">
        <f t="shared" si="13"/>
        <v>0</v>
      </c>
      <c r="K206">
        <f t="shared" si="14"/>
        <v>0</v>
      </c>
      <c r="L206">
        <f t="shared" si="15"/>
        <v>10000</v>
      </c>
      <c r="M206">
        <f t="shared" si="16"/>
        <v>21</v>
      </c>
      <c r="N206" t="e">
        <f>VLOOKUP($B206,'エントリー表（ボディ）'!$B:$E,2)</f>
        <v>#N/A</v>
      </c>
      <c r="O206" t="e">
        <f>VLOOKUP($B206,'エントリー表（ボディ）'!$B:$E,3)</f>
        <v>#N/A</v>
      </c>
      <c r="P206" t="e">
        <f>VLOOKUP($B206,'エントリー表（ボディ）'!$B:$E,4)</f>
        <v>#N/A</v>
      </c>
      <c r="Q206">
        <f>VLOOKUP(M206,団体得点データ!B$3:C$42,2)</f>
        <v>0</v>
      </c>
    </row>
    <row r="207" spans="10:17" x14ac:dyDescent="0.55000000000000004">
      <c r="J207" s="1">
        <f t="shared" si="13"/>
        <v>0</v>
      </c>
      <c r="K207">
        <f t="shared" si="14"/>
        <v>0</v>
      </c>
      <c r="L207">
        <f t="shared" si="15"/>
        <v>10000</v>
      </c>
      <c r="M207">
        <f t="shared" si="16"/>
        <v>21</v>
      </c>
      <c r="N207" t="e">
        <f>VLOOKUP($B207,'エントリー表（ボディ）'!$B:$E,2)</f>
        <v>#N/A</v>
      </c>
      <c r="O207" t="e">
        <f>VLOOKUP($B207,'エントリー表（ボディ）'!$B:$E,3)</f>
        <v>#N/A</v>
      </c>
      <c r="P207" t="e">
        <f>VLOOKUP($B207,'エントリー表（ボディ）'!$B:$E,4)</f>
        <v>#N/A</v>
      </c>
      <c r="Q207">
        <f>VLOOKUP(M207,団体得点データ!B$3:C$42,2)</f>
        <v>0</v>
      </c>
    </row>
    <row r="208" spans="10:17" x14ac:dyDescent="0.55000000000000004">
      <c r="J208" s="1">
        <f t="shared" si="13"/>
        <v>0</v>
      </c>
      <c r="K208">
        <f t="shared" si="14"/>
        <v>0</v>
      </c>
      <c r="L208">
        <f t="shared" si="15"/>
        <v>10000</v>
      </c>
      <c r="M208">
        <f t="shared" si="16"/>
        <v>21</v>
      </c>
      <c r="N208" t="e">
        <f>VLOOKUP($B208,'エントリー表（ボディ）'!$B:$E,2)</f>
        <v>#N/A</v>
      </c>
      <c r="O208" t="e">
        <f>VLOOKUP($B208,'エントリー表（ボディ）'!$B:$E,3)</f>
        <v>#N/A</v>
      </c>
      <c r="P208" t="e">
        <f>VLOOKUP($B208,'エントリー表（ボディ）'!$B:$E,4)</f>
        <v>#N/A</v>
      </c>
      <c r="Q208">
        <f>VLOOKUP(M208,団体得点データ!B$3:C$42,2)</f>
        <v>0</v>
      </c>
    </row>
    <row r="209" spans="10:17" x14ac:dyDescent="0.55000000000000004">
      <c r="J209" s="1">
        <f t="shared" si="13"/>
        <v>0</v>
      </c>
      <c r="K209">
        <f t="shared" si="14"/>
        <v>0</v>
      </c>
      <c r="L209">
        <f t="shared" si="15"/>
        <v>10000</v>
      </c>
      <c r="M209">
        <f t="shared" si="16"/>
        <v>21</v>
      </c>
      <c r="N209" t="e">
        <f>VLOOKUP($B209,'エントリー表（ボディ）'!$B:$E,2)</f>
        <v>#N/A</v>
      </c>
      <c r="O209" t="e">
        <f>VLOOKUP($B209,'エントリー表（ボディ）'!$B:$E,3)</f>
        <v>#N/A</v>
      </c>
      <c r="P209" t="e">
        <f>VLOOKUP($B209,'エントリー表（ボディ）'!$B:$E,4)</f>
        <v>#N/A</v>
      </c>
      <c r="Q209">
        <f>VLOOKUP(M209,団体得点データ!B$3:C$42,2)</f>
        <v>0</v>
      </c>
    </row>
    <row r="210" spans="10:17" x14ac:dyDescent="0.55000000000000004">
      <c r="J210" s="1">
        <f t="shared" si="13"/>
        <v>0</v>
      </c>
      <c r="K210">
        <f t="shared" si="14"/>
        <v>0</v>
      </c>
      <c r="L210">
        <f t="shared" si="15"/>
        <v>10000</v>
      </c>
      <c r="M210">
        <f t="shared" si="16"/>
        <v>21</v>
      </c>
      <c r="N210" t="e">
        <f>VLOOKUP($B210,'エントリー表（ボディ）'!$B:$E,2)</f>
        <v>#N/A</v>
      </c>
      <c r="O210" t="e">
        <f>VLOOKUP($B210,'エントリー表（ボディ）'!$B:$E,3)</f>
        <v>#N/A</v>
      </c>
      <c r="P210" t="e">
        <f>VLOOKUP($B210,'エントリー表（ボディ）'!$B:$E,4)</f>
        <v>#N/A</v>
      </c>
      <c r="Q210">
        <f>VLOOKUP(M210,団体得点データ!B$3:C$42,2)</f>
        <v>0</v>
      </c>
    </row>
    <row r="211" spans="10:17" x14ac:dyDescent="0.55000000000000004">
      <c r="J211" s="1">
        <f t="shared" si="13"/>
        <v>0</v>
      </c>
      <c r="K211">
        <f t="shared" si="14"/>
        <v>0</v>
      </c>
      <c r="L211">
        <f t="shared" si="15"/>
        <v>10000</v>
      </c>
      <c r="M211">
        <f t="shared" si="16"/>
        <v>21</v>
      </c>
      <c r="N211" t="e">
        <f>VLOOKUP($B211,'エントリー表（ボディ）'!$B:$E,2)</f>
        <v>#N/A</v>
      </c>
      <c r="O211" t="e">
        <f>VLOOKUP($B211,'エントリー表（ボディ）'!$B:$E,3)</f>
        <v>#N/A</v>
      </c>
      <c r="P211" t="e">
        <f>VLOOKUP($B211,'エントリー表（ボディ）'!$B:$E,4)</f>
        <v>#N/A</v>
      </c>
      <c r="Q211">
        <f>VLOOKUP(M211,団体得点データ!B$3:C$42,2)</f>
        <v>0</v>
      </c>
    </row>
    <row r="212" spans="10:17" x14ac:dyDescent="0.55000000000000004">
      <c r="J212" s="1">
        <f t="shared" si="13"/>
        <v>0</v>
      </c>
      <c r="K212">
        <f t="shared" si="14"/>
        <v>0</v>
      </c>
      <c r="L212">
        <f t="shared" si="15"/>
        <v>10000</v>
      </c>
      <c r="M212">
        <f t="shared" si="16"/>
        <v>21</v>
      </c>
      <c r="N212" t="e">
        <f>VLOOKUP($B212,'エントリー表（ボディ）'!$B:$E,2)</f>
        <v>#N/A</v>
      </c>
      <c r="O212" t="e">
        <f>VLOOKUP($B212,'エントリー表（ボディ）'!$B:$E,3)</f>
        <v>#N/A</v>
      </c>
      <c r="P212" t="e">
        <f>VLOOKUP($B212,'エントリー表（ボディ）'!$B:$E,4)</f>
        <v>#N/A</v>
      </c>
      <c r="Q212">
        <f>VLOOKUP(M212,団体得点データ!B$3:C$42,2)</f>
        <v>0</v>
      </c>
    </row>
    <row r="213" spans="10:17" x14ac:dyDescent="0.55000000000000004">
      <c r="J213" s="1">
        <f t="shared" si="13"/>
        <v>0</v>
      </c>
      <c r="K213">
        <f t="shared" si="14"/>
        <v>0</v>
      </c>
      <c r="L213">
        <f t="shared" si="15"/>
        <v>10000</v>
      </c>
      <c r="M213">
        <f t="shared" si="16"/>
        <v>21</v>
      </c>
      <c r="N213" t="e">
        <f>VLOOKUP($B213,'エントリー表（ボディ）'!$B:$E,2)</f>
        <v>#N/A</v>
      </c>
      <c r="O213" t="e">
        <f>VLOOKUP($B213,'エントリー表（ボディ）'!$B:$E,3)</f>
        <v>#N/A</v>
      </c>
      <c r="P213" t="e">
        <f>VLOOKUP($B213,'エントリー表（ボディ）'!$B:$E,4)</f>
        <v>#N/A</v>
      </c>
      <c r="Q213">
        <f>VLOOKUP(M213,団体得点データ!B$3:C$42,2)</f>
        <v>0</v>
      </c>
    </row>
    <row r="214" spans="10:17" x14ac:dyDescent="0.55000000000000004">
      <c r="J214" s="1">
        <f t="shared" si="13"/>
        <v>0</v>
      </c>
      <c r="K214">
        <f t="shared" si="14"/>
        <v>0</v>
      </c>
      <c r="L214">
        <f t="shared" si="15"/>
        <v>10000</v>
      </c>
      <c r="M214">
        <f t="shared" si="16"/>
        <v>21</v>
      </c>
      <c r="N214" t="e">
        <f>VLOOKUP($B214,'エントリー表（ボディ）'!$B:$E,2)</f>
        <v>#N/A</v>
      </c>
      <c r="O214" t="e">
        <f>VLOOKUP($B214,'エントリー表（ボディ）'!$B:$E,3)</f>
        <v>#N/A</v>
      </c>
      <c r="P214" t="e">
        <f>VLOOKUP($B214,'エントリー表（ボディ）'!$B:$E,4)</f>
        <v>#N/A</v>
      </c>
      <c r="Q214">
        <f>VLOOKUP(M214,団体得点データ!B$3:C$42,2)</f>
        <v>0</v>
      </c>
    </row>
    <row r="215" spans="10:17" x14ac:dyDescent="0.55000000000000004">
      <c r="J215" s="1">
        <f t="shared" si="13"/>
        <v>0</v>
      </c>
      <c r="K215">
        <f t="shared" si="14"/>
        <v>0</v>
      </c>
      <c r="L215">
        <f t="shared" si="15"/>
        <v>10000</v>
      </c>
      <c r="M215">
        <f t="shared" si="16"/>
        <v>21</v>
      </c>
      <c r="N215" t="e">
        <f>VLOOKUP($B215,'エントリー表（ボディ）'!$B:$E,2)</f>
        <v>#N/A</v>
      </c>
      <c r="O215" t="e">
        <f>VLOOKUP($B215,'エントリー表（ボディ）'!$B:$E,3)</f>
        <v>#N/A</v>
      </c>
      <c r="P215" t="e">
        <f>VLOOKUP($B215,'エントリー表（ボディ）'!$B:$E,4)</f>
        <v>#N/A</v>
      </c>
      <c r="Q215">
        <f>VLOOKUP(M215,団体得点データ!B$3:C$42,2)</f>
        <v>0</v>
      </c>
    </row>
    <row r="216" spans="10:17" x14ac:dyDescent="0.55000000000000004">
      <c r="J216" s="1">
        <f t="shared" si="13"/>
        <v>0</v>
      </c>
      <c r="K216">
        <f t="shared" si="14"/>
        <v>0</v>
      </c>
      <c r="L216">
        <f t="shared" si="15"/>
        <v>10000</v>
      </c>
      <c r="M216">
        <f t="shared" si="16"/>
        <v>21</v>
      </c>
      <c r="N216" t="e">
        <f>VLOOKUP($B216,'エントリー表（ボディ）'!$B:$E,2)</f>
        <v>#N/A</v>
      </c>
      <c r="O216" t="e">
        <f>VLOOKUP($B216,'エントリー表（ボディ）'!$B:$E,3)</f>
        <v>#N/A</v>
      </c>
      <c r="P216" t="e">
        <f>VLOOKUP($B216,'エントリー表（ボディ）'!$B:$E,4)</f>
        <v>#N/A</v>
      </c>
      <c r="Q216">
        <f>VLOOKUP(M216,団体得点データ!B$3:C$42,2)</f>
        <v>0</v>
      </c>
    </row>
    <row r="217" spans="10:17" x14ac:dyDescent="0.55000000000000004">
      <c r="J217" s="1">
        <f t="shared" si="13"/>
        <v>0</v>
      </c>
      <c r="K217">
        <f t="shared" si="14"/>
        <v>0</v>
      </c>
      <c r="L217">
        <f t="shared" si="15"/>
        <v>10000</v>
      </c>
      <c r="M217">
        <f t="shared" si="16"/>
        <v>21</v>
      </c>
      <c r="N217" t="e">
        <f>VLOOKUP($B217,'エントリー表（ボディ）'!$B:$E,2)</f>
        <v>#N/A</v>
      </c>
      <c r="O217" t="e">
        <f>VLOOKUP($B217,'エントリー表（ボディ）'!$B:$E,3)</f>
        <v>#N/A</v>
      </c>
      <c r="P217" t="e">
        <f>VLOOKUP($B217,'エントリー表（ボディ）'!$B:$E,4)</f>
        <v>#N/A</v>
      </c>
      <c r="Q217">
        <f>VLOOKUP(M217,団体得点データ!B$3:C$42,2)</f>
        <v>0</v>
      </c>
    </row>
    <row r="218" spans="10:17" x14ac:dyDescent="0.55000000000000004">
      <c r="J218" s="1">
        <f t="shared" ref="J218:J281" si="17">SUM(C218:I218)-MIN(C218:I218)-MAX(C218:I218)</f>
        <v>0</v>
      </c>
      <c r="K218">
        <f t="shared" ref="K218:K281" si="18">SUM(C218:I218)</f>
        <v>0</v>
      </c>
      <c r="L218">
        <f t="shared" si="15"/>
        <v>10000</v>
      </c>
      <c r="M218">
        <f t="shared" si="16"/>
        <v>21</v>
      </c>
      <c r="N218" t="e">
        <f>VLOOKUP($B218,'エントリー表（ボディ）'!$B:$E,2)</f>
        <v>#N/A</v>
      </c>
      <c r="O218" t="e">
        <f>VLOOKUP($B218,'エントリー表（ボディ）'!$B:$E,3)</f>
        <v>#N/A</v>
      </c>
      <c r="P218" t="e">
        <f>VLOOKUP($B218,'エントリー表（ボディ）'!$B:$E,4)</f>
        <v>#N/A</v>
      </c>
      <c r="Q218">
        <f>VLOOKUP(M218,団体得点データ!B$3:C$42,2)</f>
        <v>0</v>
      </c>
    </row>
    <row r="219" spans="10:17" x14ac:dyDescent="0.55000000000000004">
      <c r="J219" s="1">
        <f t="shared" si="17"/>
        <v>0</v>
      </c>
      <c r="K219">
        <f t="shared" si="18"/>
        <v>0</v>
      </c>
      <c r="L219">
        <f t="shared" si="15"/>
        <v>10000</v>
      </c>
      <c r="M219">
        <f t="shared" si="16"/>
        <v>21</v>
      </c>
      <c r="N219" t="e">
        <f>VLOOKUP($B219,'エントリー表（ボディ）'!$B:$E,2)</f>
        <v>#N/A</v>
      </c>
      <c r="O219" t="e">
        <f>VLOOKUP($B219,'エントリー表（ボディ）'!$B:$E,3)</f>
        <v>#N/A</v>
      </c>
      <c r="P219" t="e">
        <f>VLOOKUP($B219,'エントリー表（ボディ）'!$B:$E,4)</f>
        <v>#N/A</v>
      </c>
      <c r="Q219">
        <f>VLOOKUP(M219,団体得点データ!B$3:C$42,2)</f>
        <v>0</v>
      </c>
    </row>
    <row r="220" spans="10:17" x14ac:dyDescent="0.55000000000000004">
      <c r="J220" s="1">
        <f t="shared" si="17"/>
        <v>0</v>
      </c>
      <c r="K220">
        <f t="shared" si="18"/>
        <v>0</v>
      </c>
      <c r="L220">
        <f t="shared" si="15"/>
        <v>10000</v>
      </c>
      <c r="M220">
        <f t="shared" si="16"/>
        <v>21</v>
      </c>
      <c r="N220" t="e">
        <f>VLOOKUP($B220,'エントリー表（ボディ）'!$B:$E,2)</f>
        <v>#N/A</v>
      </c>
      <c r="O220" t="e">
        <f>VLOOKUP($B220,'エントリー表（ボディ）'!$B:$E,3)</f>
        <v>#N/A</v>
      </c>
      <c r="P220" t="e">
        <f>VLOOKUP($B220,'エントリー表（ボディ）'!$B:$E,4)</f>
        <v>#N/A</v>
      </c>
      <c r="Q220">
        <f>VLOOKUP(M220,団体得点データ!B$3:C$42,2)</f>
        <v>0</v>
      </c>
    </row>
    <row r="221" spans="10:17" x14ac:dyDescent="0.55000000000000004">
      <c r="J221" s="1">
        <f t="shared" si="17"/>
        <v>0</v>
      </c>
      <c r="K221">
        <f t="shared" si="18"/>
        <v>0</v>
      </c>
      <c r="L221">
        <f t="shared" si="15"/>
        <v>10000</v>
      </c>
      <c r="M221">
        <f t="shared" si="16"/>
        <v>21</v>
      </c>
      <c r="N221" t="e">
        <f>VLOOKUP($B221,'エントリー表（ボディ）'!$B:$E,2)</f>
        <v>#N/A</v>
      </c>
      <c r="O221" t="e">
        <f>VLOOKUP($B221,'エントリー表（ボディ）'!$B:$E,3)</f>
        <v>#N/A</v>
      </c>
      <c r="P221" t="e">
        <f>VLOOKUP($B221,'エントリー表（ボディ）'!$B:$E,4)</f>
        <v>#N/A</v>
      </c>
      <c r="Q221">
        <f>VLOOKUP(M221,団体得点データ!B$3:C$42,2)</f>
        <v>0</v>
      </c>
    </row>
    <row r="222" spans="10:17" x14ac:dyDescent="0.55000000000000004">
      <c r="J222" s="1">
        <f t="shared" si="17"/>
        <v>0</v>
      </c>
      <c r="K222">
        <f t="shared" si="18"/>
        <v>0</v>
      </c>
      <c r="L222">
        <f t="shared" si="15"/>
        <v>10000</v>
      </c>
      <c r="M222">
        <f t="shared" si="16"/>
        <v>21</v>
      </c>
      <c r="N222" t="e">
        <f>VLOOKUP($B222,'エントリー表（ボディ）'!$B:$E,2)</f>
        <v>#N/A</v>
      </c>
      <c r="O222" t="e">
        <f>VLOOKUP($B222,'エントリー表（ボディ）'!$B:$E,3)</f>
        <v>#N/A</v>
      </c>
      <c r="P222" t="e">
        <f>VLOOKUP($B222,'エントリー表（ボディ）'!$B:$E,4)</f>
        <v>#N/A</v>
      </c>
      <c r="Q222">
        <f>VLOOKUP(M222,団体得点データ!B$3:C$42,2)</f>
        <v>0</v>
      </c>
    </row>
    <row r="223" spans="10:17" x14ac:dyDescent="0.55000000000000004">
      <c r="J223" s="1">
        <f t="shared" si="17"/>
        <v>0</v>
      </c>
      <c r="K223">
        <f t="shared" si="18"/>
        <v>0</v>
      </c>
      <c r="L223">
        <f t="shared" si="15"/>
        <v>10000</v>
      </c>
      <c r="M223">
        <f t="shared" si="16"/>
        <v>21</v>
      </c>
      <c r="N223" t="e">
        <f>VLOOKUP($B223,'エントリー表（ボディ）'!$B:$E,2)</f>
        <v>#N/A</v>
      </c>
      <c r="O223" t="e">
        <f>VLOOKUP($B223,'エントリー表（ボディ）'!$B:$E,3)</f>
        <v>#N/A</v>
      </c>
      <c r="P223" t="e">
        <f>VLOOKUP($B223,'エントリー表（ボディ）'!$B:$E,4)</f>
        <v>#N/A</v>
      </c>
      <c r="Q223">
        <f>VLOOKUP(M223,団体得点データ!B$3:C$42,2)</f>
        <v>0</v>
      </c>
    </row>
    <row r="224" spans="10:17" x14ac:dyDescent="0.55000000000000004">
      <c r="J224" s="1">
        <f t="shared" si="17"/>
        <v>0</v>
      </c>
      <c r="K224">
        <f t="shared" si="18"/>
        <v>0</v>
      </c>
      <c r="L224">
        <f t="shared" si="15"/>
        <v>10000</v>
      </c>
      <c r="M224">
        <f t="shared" si="16"/>
        <v>21</v>
      </c>
      <c r="N224" t="e">
        <f>VLOOKUP($B224,'エントリー表（ボディ）'!$B:$E,2)</f>
        <v>#N/A</v>
      </c>
      <c r="O224" t="e">
        <f>VLOOKUP($B224,'エントリー表（ボディ）'!$B:$E,3)</f>
        <v>#N/A</v>
      </c>
      <c r="P224" t="e">
        <f>VLOOKUP($B224,'エントリー表（ボディ）'!$B:$E,4)</f>
        <v>#N/A</v>
      </c>
      <c r="Q224">
        <f>VLOOKUP(M224,団体得点データ!B$3:C$42,2)</f>
        <v>0</v>
      </c>
    </row>
    <row r="225" spans="10:17" x14ac:dyDescent="0.55000000000000004">
      <c r="J225" s="1">
        <f t="shared" si="17"/>
        <v>0</v>
      </c>
      <c r="K225">
        <f t="shared" si="18"/>
        <v>0</v>
      </c>
      <c r="L225">
        <f t="shared" si="15"/>
        <v>10000</v>
      </c>
      <c r="M225">
        <f t="shared" si="16"/>
        <v>21</v>
      </c>
      <c r="N225" t="e">
        <f>VLOOKUP($B225,'エントリー表（ボディ）'!$B:$E,2)</f>
        <v>#N/A</v>
      </c>
      <c r="O225" t="e">
        <f>VLOOKUP($B225,'エントリー表（ボディ）'!$B:$E,3)</f>
        <v>#N/A</v>
      </c>
      <c r="P225" t="e">
        <f>VLOOKUP($B225,'エントリー表（ボディ）'!$B:$E,4)</f>
        <v>#N/A</v>
      </c>
      <c r="Q225">
        <f>VLOOKUP(M225,団体得点データ!B$3:C$42,2)</f>
        <v>0</v>
      </c>
    </row>
    <row r="226" spans="10:17" x14ac:dyDescent="0.55000000000000004">
      <c r="J226" s="1">
        <f t="shared" si="17"/>
        <v>0</v>
      </c>
      <c r="K226">
        <f t="shared" si="18"/>
        <v>0</v>
      </c>
      <c r="L226">
        <f t="shared" si="15"/>
        <v>10000</v>
      </c>
      <c r="M226">
        <f t="shared" si="16"/>
        <v>21</v>
      </c>
      <c r="N226" t="e">
        <f>VLOOKUP($B226,'エントリー表（ボディ）'!$B:$E,2)</f>
        <v>#N/A</v>
      </c>
      <c r="O226" t="e">
        <f>VLOOKUP($B226,'エントリー表（ボディ）'!$B:$E,3)</f>
        <v>#N/A</v>
      </c>
      <c r="P226" t="e">
        <f>VLOOKUP($B226,'エントリー表（ボディ）'!$B:$E,4)</f>
        <v>#N/A</v>
      </c>
      <c r="Q226">
        <f>VLOOKUP(M226,団体得点データ!B$3:C$42,2)</f>
        <v>0</v>
      </c>
    </row>
    <row r="227" spans="10:17" x14ac:dyDescent="0.55000000000000004">
      <c r="J227" s="1">
        <f t="shared" si="17"/>
        <v>0</v>
      </c>
      <c r="K227">
        <f t="shared" si="18"/>
        <v>0</v>
      </c>
      <c r="L227">
        <f t="shared" si="15"/>
        <v>10000</v>
      </c>
      <c r="M227">
        <f t="shared" si="16"/>
        <v>21</v>
      </c>
      <c r="N227" t="e">
        <f>VLOOKUP($B227,'エントリー表（ボディ）'!$B:$E,2)</f>
        <v>#N/A</v>
      </c>
      <c r="O227" t="e">
        <f>VLOOKUP($B227,'エントリー表（ボディ）'!$B:$E,3)</f>
        <v>#N/A</v>
      </c>
      <c r="P227" t="e">
        <f>VLOOKUP($B227,'エントリー表（ボディ）'!$B:$E,4)</f>
        <v>#N/A</v>
      </c>
      <c r="Q227">
        <f>VLOOKUP(M227,団体得点データ!B$3:C$42,2)</f>
        <v>0</v>
      </c>
    </row>
    <row r="228" spans="10:17" x14ac:dyDescent="0.55000000000000004">
      <c r="J228" s="1">
        <f t="shared" si="17"/>
        <v>0</v>
      </c>
      <c r="K228">
        <f t="shared" si="18"/>
        <v>0</v>
      </c>
      <c r="L228">
        <f t="shared" si="15"/>
        <v>10000</v>
      </c>
      <c r="M228">
        <f t="shared" si="16"/>
        <v>21</v>
      </c>
      <c r="N228" t="e">
        <f>VLOOKUP($B228,'エントリー表（ボディ）'!$B:$E,2)</f>
        <v>#N/A</v>
      </c>
      <c r="O228" t="e">
        <f>VLOOKUP($B228,'エントリー表（ボディ）'!$B:$E,3)</f>
        <v>#N/A</v>
      </c>
      <c r="P228" t="e">
        <f>VLOOKUP($B228,'エントリー表（ボディ）'!$B:$E,4)</f>
        <v>#N/A</v>
      </c>
      <c r="Q228">
        <f>VLOOKUP(M228,団体得点データ!B$3:C$42,2)</f>
        <v>0</v>
      </c>
    </row>
    <row r="229" spans="10:17" x14ac:dyDescent="0.55000000000000004">
      <c r="J229" s="1">
        <f t="shared" si="17"/>
        <v>0</v>
      </c>
      <c r="K229">
        <f t="shared" si="18"/>
        <v>0</v>
      </c>
      <c r="L229">
        <f t="shared" si="15"/>
        <v>10000</v>
      </c>
      <c r="M229">
        <f t="shared" si="16"/>
        <v>21</v>
      </c>
      <c r="N229" t="e">
        <f>VLOOKUP($B229,'エントリー表（ボディ）'!$B:$E,2)</f>
        <v>#N/A</v>
      </c>
      <c r="O229" t="e">
        <f>VLOOKUP($B229,'エントリー表（ボディ）'!$B:$E,3)</f>
        <v>#N/A</v>
      </c>
      <c r="P229" t="e">
        <f>VLOOKUP($B229,'エントリー表（ボディ）'!$B:$E,4)</f>
        <v>#N/A</v>
      </c>
      <c r="Q229">
        <f>VLOOKUP(M229,団体得点データ!B$3:C$42,2)</f>
        <v>0</v>
      </c>
    </row>
    <row r="230" spans="10:17" x14ac:dyDescent="0.55000000000000004">
      <c r="J230" s="1">
        <f t="shared" si="17"/>
        <v>0</v>
      </c>
      <c r="K230">
        <f t="shared" si="18"/>
        <v>0</v>
      </c>
      <c r="L230">
        <f t="shared" si="15"/>
        <v>10000</v>
      </c>
      <c r="M230">
        <f t="shared" si="16"/>
        <v>21</v>
      </c>
      <c r="N230" t="e">
        <f>VLOOKUP($B230,'エントリー表（ボディ）'!$B:$E,2)</f>
        <v>#N/A</v>
      </c>
      <c r="O230" t="e">
        <f>VLOOKUP($B230,'エントリー表（ボディ）'!$B:$E,3)</f>
        <v>#N/A</v>
      </c>
      <c r="P230" t="e">
        <f>VLOOKUP($B230,'エントリー表（ボディ）'!$B:$E,4)</f>
        <v>#N/A</v>
      </c>
      <c r="Q230">
        <f>VLOOKUP(M230,団体得点データ!B$3:C$42,2)</f>
        <v>0</v>
      </c>
    </row>
    <row r="231" spans="10:17" x14ac:dyDescent="0.55000000000000004">
      <c r="J231" s="1">
        <f t="shared" si="17"/>
        <v>0</v>
      </c>
      <c r="K231">
        <f t="shared" si="18"/>
        <v>0</v>
      </c>
      <c r="L231">
        <f t="shared" si="15"/>
        <v>10000</v>
      </c>
      <c r="M231">
        <f t="shared" si="16"/>
        <v>21</v>
      </c>
      <c r="N231" t="e">
        <f>VLOOKUP($B231,'エントリー表（ボディ）'!$B:$E,2)</f>
        <v>#N/A</v>
      </c>
      <c r="O231" t="e">
        <f>VLOOKUP($B231,'エントリー表（ボディ）'!$B:$E,3)</f>
        <v>#N/A</v>
      </c>
      <c r="P231" t="e">
        <f>VLOOKUP($B231,'エントリー表（ボディ）'!$B:$E,4)</f>
        <v>#N/A</v>
      </c>
      <c r="Q231">
        <f>VLOOKUP(M231,団体得点データ!B$3:C$42,2)</f>
        <v>0</v>
      </c>
    </row>
    <row r="232" spans="10:17" x14ac:dyDescent="0.55000000000000004">
      <c r="J232" s="1">
        <f t="shared" si="17"/>
        <v>0</v>
      </c>
      <c r="K232">
        <f t="shared" si="18"/>
        <v>0</v>
      </c>
      <c r="L232">
        <f t="shared" si="15"/>
        <v>10000</v>
      </c>
      <c r="M232">
        <f t="shared" si="16"/>
        <v>21</v>
      </c>
      <c r="N232" t="e">
        <f>VLOOKUP($B232,'エントリー表（ボディ）'!$B:$E,2)</f>
        <v>#N/A</v>
      </c>
      <c r="O232" t="e">
        <f>VLOOKUP($B232,'エントリー表（ボディ）'!$B:$E,3)</f>
        <v>#N/A</v>
      </c>
      <c r="P232" t="e">
        <f>VLOOKUP($B232,'エントリー表（ボディ）'!$B:$E,4)</f>
        <v>#N/A</v>
      </c>
      <c r="Q232">
        <f>VLOOKUP(M232,団体得点データ!B$3:C$42,2)</f>
        <v>0</v>
      </c>
    </row>
    <row r="233" spans="10:17" x14ac:dyDescent="0.55000000000000004">
      <c r="J233" s="1">
        <f t="shared" si="17"/>
        <v>0</v>
      </c>
      <c r="K233">
        <f t="shared" si="18"/>
        <v>0</v>
      </c>
      <c r="L233">
        <f t="shared" si="15"/>
        <v>10000</v>
      </c>
      <c r="M233">
        <f t="shared" si="16"/>
        <v>21</v>
      </c>
      <c r="N233" t="e">
        <f>VLOOKUP($B233,'エントリー表（ボディ）'!$B:$E,2)</f>
        <v>#N/A</v>
      </c>
      <c r="O233" t="e">
        <f>VLOOKUP($B233,'エントリー表（ボディ）'!$B:$E,3)</f>
        <v>#N/A</v>
      </c>
      <c r="P233" t="e">
        <f>VLOOKUP($B233,'エントリー表（ボディ）'!$B:$E,4)</f>
        <v>#N/A</v>
      </c>
      <c r="Q233">
        <f>VLOOKUP(M233,団体得点データ!B$3:C$42,2)</f>
        <v>0</v>
      </c>
    </row>
    <row r="234" spans="10:17" x14ac:dyDescent="0.55000000000000004">
      <c r="J234" s="1">
        <f t="shared" si="17"/>
        <v>0</v>
      </c>
      <c r="K234">
        <f t="shared" si="18"/>
        <v>0</v>
      </c>
      <c r="L234">
        <f t="shared" si="15"/>
        <v>10000</v>
      </c>
      <c r="M234">
        <f t="shared" si="16"/>
        <v>21</v>
      </c>
      <c r="N234" t="e">
        <f>VLOOKUP($B234,'エントリー表（ボディ）'!$B:$E,2)</f>
        <v>#N/A</v>
      </c>
      <c r="O234" t="e">
        <f>VLOOKUP($B234,'エントリー表（ボディ）'!$B:$E,3)</f>
        <v>#N/A</v>
      </c>
      <c r="P234" t="e">
        <f>VLOOKUP($B234,'エントリー表（ボディ）'!$B:$E,4)</f>
        <v>#N/A</v>
      </c>
      <c r="Q234">
        <f>VLOOKUP(M234,団体得点データ!B$3:C$42,2)</f>
        <v>0</v>
      </c>
    </row>
    <row r="235" spans="10:17" x14ac:dyDescent="0.55000000000000004">
      <c r="J235" s="1">
        <f t="shared" si="17"/>
        <v>0</v>
      </c>
      <c r="K235">
        <f t="shared" si="18"/>
        <v>0</v>
      </c>
      <c r="L235">
        <f t="shared" si="15"/>
        <v>10000</v>
      </c>
      <c r="M235">
        <f t="shared" si="16"/>
        <v>21</v>
      </c>
      <c r="N235" t="e">
        <f>VLOOKUP($B235,'エントリー表（ボディ）'!$B:$E,2)</f>
        <v>#N/A</v>
      </c>
      <c r="O235" t="e">
        <f>VLOOKUP($B235,'エントリー表（ボディ）'!$B:$E,3)</f>
        <v>#N/A</v>
      </c>
      <c r="P235" t="e">
        <f>VLOOKUP($B235,'エントリー表（ボディ）'!$B:$E,4)</f>
        <v>#N/A</v>
      </c>
      <c r="Q235">
        <f>VLOOKUP(M235,団体得点データ!B$3:C$42,2)</f>
        <v>0</v>
      </c>
    </row>
    <row r="236" spans="10:17" x14ac:dyDescent="0.55000000000000004">
      <c r="J236" s="1">
        <f t="shared" si="17"/>
        <v>0</v>
      </c>
      <c r="K236">
        <f t="shared" si="18"/>
        <v>0</v>
      </c>
      <c r="L236">
        <f t="shared" si="15"/>
        <v>10000</v>
      </c>
      <c r="M236">
        <f t="shared" si="16"/>
        <v>21</v>
      </c>
      <c r="N236" t="e">
        <f>VLOOKUP($B236,'エントリー表（ボディ）'!$B:$E,2)</f>
        <v>#N/A</v>
      </c>
      <c r="O236" t="e">
        <f>VLOOKUP($B236,'エントリー表（ボディ）'!$B:$E,3)</f>
        <v>#N/A</v>
      </c>
      <c r="P236" t="e">
        <f>VLOOKUP($B236,'エントリー表（ボディ）'!$B:$E,4)</f>
        <v>#N/A</v>
      </c>
      <c r="Q236">
        <f>VLOOKUP(M236,団体得点データ!B$3:C$42,2)</f>
        <v>0</v>
      </c>
    </row>
    <row r="237" spans="10:17" x14ac:dyDescent="0.55000000000000004">
      <c r="J237" s="1">
        <f t="shared" si="17"/>
        <v>0</v>
      </c>
      <c r="K237">
        <f t="shared" si="18"/>
        <v>0</v>
      </c>
      <c r="L237">
        <f t="shared" si="15"/>
        <v>10000</v>
      </c>
      <c r="M237">
        <f t="shared" si="16"/>
        <v>21</v>
      </c>
      <c r="N237" t="e">
        <f>VLOOKUP($B237,'エントリー表（ボディ）'!$B:$E,2)</f>
        <v>#N/A</v>
      </c>
      <c r="O237" t="e">
        <f>VLOOKUP($B237,'エントリー表（ボディ）'!$B:$E,3)</f>
        <v>#N/A</v>
      </c>
      <c r="P237" t="e">
        <f>VLOOKUP($B237,'エントリー表（ボディ）'!$B:$E,4)</f>
        <v>#N/A</v>
      </c>
      <c r="Q237">
        <f>VLOOKUP(M237,団体得点データ!B$3:C$42,2)</f>
        <v>0</v>
      </c>
    </row>
    <row r="238" spans="10:17" x14ac:dyDescent="0.55000000000000004">
      <c r="J238" s="1">
        <f t="shared" si="17"/>
        <v>0</v>
      </c>
      <c r="K238">
        <f t="shared" si="18"/>
        <v>0</v>
      </c>
      <c r="L238">
        <f t="shared" si="15"/>
        <v>10000</v>
      </c>
      <c r="M238">
        <f t="shared" si="16"/>
        <v>21</v>
      </c>
      <c r="N238" t="e">
        <f>VLOOKUP($B238,'エントリー表（ボディ）'!$B:$E,2)</f>
        <v>#N/A</v>
      </c>
      <c r="O238" t="e">
        <f>VLOOKUP($B238,'エントリー表（ボディ）'!$B:$E,3)</f>
        <v>#N/A</v>
      </c>
      <c r="P238" t="e">
        <f>VLOOKUP($B238,'エントリー表（ボディ）'!$B:$E,4)</f>
        <v>#N/A</v>
      </c>
      <c r="Q238">
        <f>VLOOKUP(M238,団体得点データ!B$3:C$42,2)</f>
        <v>0</v>
      </c>
    </row>
    <row r="239" spans="10:17" x14ac:dyDescent="0.55000000000000004">
      <c r="J239" s="1">
        <f t="shared" si="17"/>
        <v>0</v>
      </c>
      <c r="K239">
        <f t="shared" si="18"/>
        <v>0</v>
      </c>
      <c r="L239">
        <f t="shared" si="15"/>
        <v>10000</v>
      </c>
      <c r="M239">
        <f t="shared" si="16"/>
        <v>21</v>
      </c>
      <c r="N239" t="e">
        <f>VLOOKUP($B239,'エントリー表（ボディ）'!$B:$E,2)</f>
        <v>#N/A</v>
      </c>
      <c r="O239" t="e">
        <f>VLOOKUP($B239,'エントリー表（ボディ）'!$B:$E,3)</f>
        <v>#N/A</v>
      </c>
      <c r="P239" t="e">
        <f>VLOOKUP($B239,'エントリー表（ボディ）'!$B:$E,4)</f>
        <v>#N/A</v>
      </c>
      <c r="Q239">
        <f>VLOOKUP(M239,団体得点データ!B$3:C$42,2)</f>
        <v>0</v>
      </c>
    </row>
    <row r="240" spans="10:17" x14ac:dyDescent="0.55000000000000004">
      <c r="J240" s="1">
        <f t="shared" si="17"/>
        <v>0</v>
      </c>
      <c r="K240">
        <f t="shared" si="18"/>
        <v>0</v>
      </c>
      <c r="L240">
        <f t="shared" si="15"/>
        <v>10000</v>
      </c>
      <c r="M240">
        <f t="shared" si="16"/>
        <v>21</v>
      </c>
      <c r="N240" t="e">
        <f>VLOOKUP($B240,'エントリー表（ボディ）'!$B:$E,2)</f>
        <v>#N/A</v>
      </c>
      <c r="O240" t="e">
        <f>VLOOKUP($B240,'エントリー表（ボディ）'!$B:$E,3)</f>
        <v>#N/A</v>
      </c>
      <c r="P240" t="e">
        <f>VLOOKUP($B240,'エントリー表（ボディ）'!$B:$E,4)</f>
        <v>#N/A</v>
      </c>
      <c r="Q240">
        <f>VLOOKUP(M240,団体得点データ!B$3:C$42,2)</f>
        <v>0</v>
      </c>
    </row>
    <row r="241" spans="10:17" x14ac:dyDescent="0.55000000000000004">
      <c r="J241" s="1">
        <f t="shared" si="17"/>
        <v>0</v>
      </c>
      <c r="K241">
        <f t="shared" si="18"/>
        <v>0</v>
      </c>
      <c r="L241">
        <f t="shared" si="15"/>
        <v>10000</v>
      </c>
      <c r="M241">
        <f t="shared" si="16"/>
        <v>21</v>
      </c>
      <c r="N241" t="e">
        <f>VLOOKUP($B241,'エントリー表（ボディ）'!$B:$E,2)</f>
        <v>#N/A</v>
      </c>
      <c r="O241" t="e">
        <f>VLOOKUP($B241,'エントリー表（ボディ）'!$B:$E,3)</f>
        <v>#N/A</v>
      </c>
      <c r="P241" t="e">
        <f>VLOOKUP($B241,'エントリー表（ボディ）'!$B:$E,4)</f>
        <v>#N/A</v>
      </c>
      <c r="Q241">
        <f>VLOOKUP(M241,団体得点データ!B$3:C$42,2)</f>
        <v>0</v>
      </c>
    </row>
    <row r="242" spans="10:17" x14ac:dyDescent="0.55000000000000004">
      <c r="J242" s="1">
        <f t="shared" si="17"/>
        <v>0</v>
      </c>
      <c r="K242">
        <f t="shared" si="18"/>
        <v>0</v>
      </c>
      <c r="L242">
        <f t="shared" si="15"/>
        <v>10000</v>
      </c>
      <c r="M242">
        <f t="shared" si="16"/>
        <v>21</v>
      </c>
      <c r="N242" t="e">
        <f>VLOOKUP($B242,'エントリー表（ボディ）'!$B:$E,2)</f>
        <v>#N/A</v>
      </c>
      <c r="O242" t="e">
        <f>VLOOKUP($B242,'エントリー表（ボディ）'!$B:$E,3)</f>
        <v>#N/A</v>
      </c>
      <c r="P242" t="e">
        <f>VLOOKUP($B242,'エントリー表（ボディ）'!$B:$E,4)</f>
        <v>#N/A</v>
      </c>
      <c r="Q242">
        <f>VLOOKUP(M242,団体得点データ!B$3:C$42,2)</f>
        <v>0</v>
      </c>
    </row>
    <row r="243" spans="10:17" x14ac:dyDescent="0.55000000000000004">
      <c r="J243" s="1">
        <f t="shared" si="17"/>
        <v>0</v>
      </c>
      <c r="K243">
        <f t="shared" si="18"/>
        <v>0</v>
      </c>
      <c r="L243">
        <f t="shared" si="15"/>
        <v>10000</v>
      </c>
      <c r="M243">
        <f t="shared" si="16"/>
        <v>21</v>
      </c>
      <c r="N243" t="e">
        <f>VLOOKUP($B243,'エントリー表（ボディ）'!$B:$E,2)</f>
        <v>#N/A</v>
      </c>
      <c r="O243" t="e">
        <f>VLOOKUP($B243,'エントリー表（ボディ）'!$B:$E,3)</f>
        <v>#N/A</v>
      </c>
      <c r="P243" t="e">
        <f>VLOOKUP($B243,'エントリー表（ボディ）'!$B:$E,4)</f>
        <v>#N/A</v>
      </c>
      <c r="Q243">
        <f>VLOOKUP(M243,団体得点データ!B$3:C$42,2)</f>
        <v>0</v>
      </c>
    </row>
    <row r="244" spans="10:17" x14ac:dyDescent="0.55000000000000004">
      <c r="J244" s="1">
        <f t="shared" si="17"/>
        <v>0</v>
      </c>
      <c r="K244">
        <f t="shared" si="18"/>
        <v>0</v>
      </c>
      <c r="L244">
        <f t="shared" si="15"/>
        <v>10000</v>
      </c>
      <c r="M244">
        <f t="shared" si="16"/>
        <v>21</v>
      </c>
      <c r="N244" t="e">
        <f>VLOOKUP($B244,'エントリー表（ボディ）'!$B:$E,2)</f>
        <v>#N/A</v>
      </c>
      <c r="O244" t="e">
        <f>VLOOKUP($B244,'エントリー表（ボディ）'!$B:$E,3)</f>
        <v>#N/A</v>
      </c>
      <c r="P244" t="e">
        <f>VLOOKUP($B244,'エントリー表（ボディ）'!$B:$E,4)</f>
        <v>#N/A</v>
      </c>
      <c r="Q244">
        <f>VLOOKUP(M244,団体得点データ!B$3:C$42,2)</f>
        <v>0</v>
      </c>
    </row>
    <row r="245" spans="10:17" x14ac:dyDescent="0.55000000000000004">
      <c r="J245" s="1">
        <f t="shared" si="17"/>
        <v>0</v>
      </c>
      <c r="K245">
        <f t="shared" si="18"/>
        <v>0</v>
      </c>
      <c r="L245">
        <f t="shared" si="15"/>
        <v>10000</v>
      </c>
      <c r="M245">
        <f t="shared" si="16"/>
        <v>21</v>
      </c>
      <c r="N245" t="e">
        <f>VLOOKUP($B245,'エントリー表（ボディ）'!$B:$E,2)</f>
        <v>#N/A</v>
      </c>
      <c r="O245" t="e">
        <f>VLOOKUP($B245,'エントリー表（ボディ）'!$B:$E,3)</f>
        <v>#N/A</v>
      </c>
      <c r="P245" t="e">
        <f>VLOOKUP($B245,'エントリー表（ボディ）'!$B:$E,4)</f>
        <v>#N/A</v>
      </c>
      <c r="Q245">
        <f>VLOOKUP(M245,団体得点データ!B$3:C$42,2)</f>
        <v>0</v>
      </c>
    </row>
    <row r="246" spans="10:17" x14ac:dyDescent="0.55000000000000004">
      <c r="J246" s="1">
        <f t="shared" si="17"/>
        <v>0</v>
      </c>
      <c r="K246">
        <f t="shared" si="18"/>
        <v>0</v>
      </c>
      <c r="L246">
        <f t="shared" si="15"/>
        <v>10000</v>
      </c>
      <c r="M246">
        <f t="shared" si="16"/>
        <v>21</v>
      </c>
      <c r="N246" t="e">
        <f>VLOOKUP($B246,'エントリー表（ボディ）'!$B:$E,2)</f>
        <v>#N/A</v>
      </c>
      <c r="O246" t="e">
        <f>VLOOKUP($B246,'エントリー表（ボディ）'!$B:$E,3)</f>
        <v>#N/A</v>
      </c>
      <c r="P246" t="e">
        <f>VLOOKUP($B246,'エントリー表（ボディ）'!$B:$E,4)</f>
        <v>#N/A</v>
      </c>
      <c r="Q246">
        <f>VLOOKUP(M246,団体得点データ!B$3:C$42,2)</f>
        <v>0</v>
      </c>
    </row>
    <row r="247" spans="10:17" x14ac:dyDescent="0.55000000000000004">
      <c r="J247" s="1">
        <f t="shared" si="17"/>
        <v>0</v>
      </c>
      <c r="K247">
        <f t="shared" si="18"/>
        <v>0</v>
      </c>
      <c r="L247">
        <f t="shared" si="15"/>
        <v>10000</v>
      </c>
      <c r="M247">
        <f t="shared" si="16"/>
        <v>21</v>
      </c>
      <c r="N247" t="e">
        <f>VLOOKUP($B247,'エントリー表（ボディ）'!$B:$E,2)</f>
        <v>#N/A</v>
      </c>
      <c r="O247" t="e">
        <f>VLOOKUP($B247,'エントリー表（ボディ）'!$B:$E,3)</f>
        <v>#N/A</v>
      </c>
      <c r="P247" t="e">
        <f>VLOOKUP($B247,'エントリー表（ボディ）'!$B:$E,4)</f>
        <v>#N/A</v>
      </c>
      <c r="Q247">
        <f>VLOOKUP(M247,団体得点データ!B$3:C$42,2)</f>
        <v>0</v>
      </c>
    </row>
    <row r="248" spans="10:17" x14ac:dyDescent="0.55000000000000004">
      <c r="J248" s="1">
        <f t="shared" si="17"/>
        <v>0</v>
      </c>
      <c r="K248">
        <f t="shared" si="18"/>
        <v>0</v>
      </c>
      <c r="L248">
        <f t="shared" si="15"/>
        <v>10000</v>
      </c>
      <c r="M248">
        <f t="shared" si="16"/>
        <v>21</v>
      </c>
      <c r="N248" t="e">
        <f>VLOOKUP($B248,'エントリー表（ボディ）'!$B:$E,2)</f>
        <v>#N/A</v>
      </c>
      <c r="O248" t="e">
        <f>VLOOKUP($B248,'エントリー表（ボディ）'!$B:$E,3)</f>
        <v>#N/A</v>
      </c>
      <c r="P248" t="e">
        <f>VLOOKUP($B248,'エントリー表（ボディ）'!$B:$E,4)</f>
        <v>#N/A</v>
      </c>
      <c r="Q248">
        <f>VLOOKUP(M248,団体得点データ!B$3:C$42,2)</f>
        <v>0</v>
      </c>
    </row>
    <row r="249" spans="10:17" x14ac:dyDescent="0.55000000000000004">
      <c r="J249" s="1">
        <f t="shared" si="17"/>
        <v>0</v>
      </c>
      <c r="K249">
        <f t="shared" si="18"/>
        <v>0</v>
      </c>
      <c r="L249">
        <f t="shared" si="15"/>
        <v>10000</v>
      </c>
      <c r="M249">
        <f t="shared" si="16"/>
        <v>21</v>
      </c>
      <c r="N249" t="e">
        <f>VLOOKUP($B249,'エントリー表（ボディ）'!$B:$E,2)</f>
        <v>#N/A</v>
      </c>
      <c r="O249" t="e">
        <f>VLOOKUP($B249,'エントリー表（ボディ）'!$B:$E,3)</f>
        <v>#N/A</v>
      </c>
      <c r="P249" t="e">
        <f>VLOOKUP($B249,'エントリー表（ボディ）'!$B:$E,4)</f>
        <v>#N/A</v>
      </c>
      <c r="Q249">
        <f>VLOOKUP(M249,団体得点データ!B$3:C$42,2)</f>
        <v>0</v>
      </c>
    </row>
    <row r="250" spans="10:17" x14ac:dyDescent="0.55000000000000004">
      <c r="J250" s="1">
        <f t="shared" si="17"/>
        <v>0</v>
      </c>
      <c r="K250">
        <f t="shared" si="18"/>
        <v>0</v>
      </c>
      <c r="L250">
        <f t="shared" si="15"/>
        <v>10000</v>
      </c>
      <c r="M250">
        <f t="shared" si="16"/>
        <v>21</v>
      </c>
      <c r="N250" t="e">
        <f>VLOOKUP($B250,'エントリー表（ボディ）'!$B:$E,2)</f>
        <v>#N/A</v>
      </c>
      <c r="O250" t="e">
        <f>VLOOKUP($B250,'エントリー表（ボディ）'!$B:$E,3)</f>
        <v>#N/A</v>
      </c>
      <c r="P250" t="e">
        <f>VLOOKUP($B250,'エントリー表（ボディ）'!$B:$E,4)</f>
        <v>#N/A</v>
      </c>
      <c r="Q250">
        <f>VLOOKUP(M250,団体得点データ!B$3:C$42,2)</f>
        <v>0</v>
      </c>
    </row>
    <row r="251" spans="10:17" x14ac:dyDescent="0.55000000000000004">
      <c r="J251" s="1">
        <f t="shared" si="17"/>
        <v>0</v>
      </c>
      <c r="K251">
        <f t="shared" si="18"/>
        <v>0</v>
      </c>
      <c r="L251">
        <f t="shared" si="15"/>
        <v>10000</v>
      </c>
      <c r="M251">
        <f t="shared" si="16"/>
        <v>21</v>
      </c>
      <c r="N251" t="e">
        <f>VLOOKUP($B251,'エントリー表（ボディ）'!$B:$E,2)</f>
        <v>#N/A</v>
      </c>
      <c r="O251" t="e">
        <f>VLOOKUP($B251,'エントリー表（ボディ）'!$B:$E,3)</f>
        <v>#N/A</v>
      </c>
      <c r="P251" t="e">
        <f>VLOOKUP($B251,'エントリー表（ボディ）'!$B:$E,4)</f>
        <v>#N/A</v>
      </c>
      <c r="Q251">
        <f>VLOOKUP(M251,団体得点データ!B$3:C$42,2)</f>
        <v>0</v>
      </c>
    </row>
    <row r="252" spans="10:17" x14ac:dyDescent="0.55000000000000004">
      <c r="J252" s="1">
        <f t="shared" si="17"/>
        <v>0</v>
      </c>
      <c r="K252">
        <f t="shared" si="18"/>
        <v>0</v>
      </c>
      <c r="L252">
        <f t="shared" si="15"/>
        <v>10000</v>
      </c>
      <c r="M252">
        <f t="shared" si="16"/>
        <v>21</v>
      </c>
      <c r="N252" t="e">
        <f>VLOOKUP($B252,'エントリー表（ボディ）'!$B:$E,2)</f>
        <v>#N/A</v>
      </c>
      <c r="O252" t="e">
        <f>VLOOKUP($B252,'エントリー表（ボディ）'!$B:$E,3)</f>
        <v>#N/A</v>
      </c>
      <c r="P252" t="e">
        <f>VLOOKUP($B252,'エントリー表（ボディ）'!$B:$E,4)</f>
        <v>#N/A</v>
      </c>
      <c r="Q252">
        <f>VLOOKUP(M252,団体得点データ!B$3:C$42,2)</f>
        <v>0</v>
      </c>
    </row>
    <row r="253" spans="10:17" x14ac:dyDescent="0.55000000000000004">
      <c r="J253" s="1">
        <f t="shared" si="17"/>
        <v>0</v>
      </c>
      <c r="K253">
        <f t="shared" si="18"/>
        <v>0</v>
      </c>
      <c r="L253">
        <f t="shared" si="15"/>
        <v>10000</v>
      </c>
      <c r="M253">
        <f t="shared" si="16"/>
        <v>21</v>
      </c>
      <c r="N253" t="e">
        <f>VLOOKUP($B253,'エントリー表（ボディ）'!$B:$E,2)</f>
        <v>#N/A</v>
      </c>
      <c r="O253" t="e">
        <f>VLOOKUP($B253,'エントリー表（ボディ）'!$B:$E,3)</f>
        <v>#N/A</v>
      </c>
      <c r="P253" t="e">
        <f>VLOOKUP($B253,'エントリー表（ボディ）'!$B:$E,4)</f>
        <v>#N/A</v>
      </c>
      <c r="Q253">
        <f>VLOOKUP(M253,団体得点データ!B$3:C$42,2)</f>
        <v>0</v>
      </c>
    </row>
    <row r="254" spans="10:17" x14ac:dyDescent="0.55000000000000004">
      <c r="J254" s="1">
        <f t="shared" si="17"/>
        <v>0</v>
      </c>
      <c r="K254">
        <f t="shared" si="18"/>
        <v>0</v>
      </c>
      <c r="L254">
        <f t="shared" si="15"/>
        <v>10000</v>
      </c>
      <c r="M254">
        <f t="shared" si="16"/>
        <v>21</v>
      </c>
      <c r="N254" t="e">
        <f>VLOOKUP($B254,'エントリー表（ボディ）'!$B:$E,2)</f>
        <v>#N/A</v>
      </c>
      <c r="O254" t="e">
        <f>VLOOKUP($B254,'エントリー表（ボディ）'!$B:$E,3)</f>
        <v>#N/A</v>
      </c>
      <c r="P254" t="e">
        <f>VLOOKUP($B254,'エントリー表（ボディ）'!$B:$E,4)</f>
        <v>#N/A</v>
      </c>
      <c r="Q254">
        <f>VLOOKUP(M254,団体得点データ!B$3:C$42,2)</f>
        <v>0</v>
      </c>
    </row>
    <row r="255" spans="10:17" x14ac:dyDescent="0.55000000000000004">
      <c r="J255" s="1">
        <f t="shared" si="17"/>
        <v>0</v>
      </c>
      <c r="K255">
        <f t="shared" si="18"/>
        <v>0</v>
      </c>
      <c r="L255">
        <f t="shared" si="15"/>
        <v>10000</v>
      </c>
      <c r="M255">
        <f t="shared" si="16"/>
        <v>21</v>
      </c>
      <c r="N255" t="e">
        <f>VLOOKUP($B255,'エントリー表（ボディ）'!$B:$E,2)</f>
        <v>#N/A</v>
      </c>
      <c r="O255" t="e">
        <f>VLOOKUP($B255,'エントリー表（ボディ）'!$B:$E,3)</f>
        <v>#N/A</v>
      </c>
      <c r="P255" t="e">
        <f>VLOOKUP($B255,'エントリー表（ボディ）'!$B:$E,4)</f>
        <v>#N/A</v>
      </c>
      <c r="Q255">
        <f>VLOOKUP(M255,団体得点データ!B$3:C$42,2)</f>
        <v>0</v>
      </c>
    </row>
    <row r="256" spans="10:17" x14ac:dyDescent="0.55000000000000004">
      <c r="J256" s="1">
        <f t="shared" si="17"/>
        <v>0</v>
      </c>
      <c r="K256">
        <f t="shared" si="18"/>
        <v>0</v>
      </c>
      <c r="L256">
        <f t="shared" si="15"/>
        <v>10000</v>
      </c>
      <c r="M256">
        <f t="shared" si="16"/>
        <v>21</v>
      </c>
      <c r="N256" t="e">
        <f>VLOOKUP($B256,'エントリー表（ボディ）'!$B:$E,2)</f>
        <v>#N/A</v>
      </c>
      <c r="O256" t="e">
        <f>VLOOKUP($B256,'エントリー表（ボディ）'!$B:$E,3)</f>
        <v>#N/A</v>
      </c>
      <c r="P256" t="e">
        <f>VLOOKUP($B256,'エントリー表（ボディ）'!$B:$E,4)</f>
        <v>#N/A</v>
      </c>
      <c r="Q256">
        <f>VLOOKUP(M256,団体得点データ!B$3:C$42,2)</f>
        <v>0</v>
      </c>
    </row>
    <row r="257" spans="10:17" x14ac:dyDescent="0.55000000000000004">
      <c r="J257" s="1">
        <f t="shared" si="17"/>
        <v>0</v>
      </c>
      <c r="K257">
        <f t="shared" si="18"/>
        <v>0</v>
      </c>
      <c r="L257">
        <f t="shared" si="15"/>
        <v>10000</v>
      </c>
      <c r="M257">
        <f t="shared" si="16"/>
        <v>21</v>
      </c>
      <c r="N257" t="e">
        <f>VLOOKUP($B257,'エントリー表（ボディ）'!$B:$E,2)</f>
        <v>#N/A</v>
      </c>
      <c r="O257" t="e">
        <f>VLOOKUP($B257,'エントリー表（ボディ）'!$B:$E,3)</f>
        <v>#N/A</v>
      </c>
      <c r="P257" t="e">
        <f>VLOOKUP($B257,'エントリー表（ボディ）'!$B:$E,4)</f>
        <v>#N/A</v>
      </c>
      <c r="Q257">
        <f>VLOOKUP(M257,団体得点データ!B$3:C$42,2)</f>
        <v>0</v>
      </c>
    </row>
    <row r="258" spans="10:17" x14ac:dyDescent="0.55000000000000004">
      <c r="J258" s="1">
        <f t="shared" si="17"/>
        <v>0</v>
      </c>
      <c r="K258">
        <f t="shared" si="18"/>
        <v>0</v>
      </c>
      <c r="L258">
        <f t="shared" si="15"/>
        <v>10000</v>
      </c>
      <c r="M258">
        <f t="shared" si="16"/>
        <v>21</v>
      </c>
      <c r="N258" t="e">
        <f>VLOOKUP($B258,'エントリー表（ボディ）'!$B:$E,2)</f>
        <v>#N/A</v>
      </c>
      <c r="O258" t="e">
        <f>VLOOKUP($B258,'エントリー表（ボディ）'!$B:$E,3)</f>
        <v>#N/A</v>
      </c>
      <c r="P258" t="e">
        <f>VLOOKUP($B258,'エントリー表（ボディ）'!$B:$E,4)</f>
        <v>#N/A</v>
      </c>
      <c r="Q258">
        <f>VLOOKUP(M258,団体得点データ!B$3:C$42,2)</f>
        <v>0</v>
      </c>
    </row>
    <row r="259" spans="10:17" x14ac:dyDescent="0.55000000000000004">
      <c r="J259" s="1">
        <f t="shared" si="17"/>
        <v>0</v>
      </c>
      <c r="K259">
        <f t="shared" si="18"/>
        <v>0</v>
      </c>
      <c r="L259">
        <f t="shared" si="15"/>
        <v>10000</v>
      </c>
      <c r="M259">
        <f t="shared" si="16"/>
        <v>21</v>
      </c>
      <c r="N259" t="e">
        <f>VLOOKUP($B259,'エントリー表（ボディ）'!$B:$E,2)</f>
        <v>#N/A</v>
      </c>
      <c r="O259" t="e">
        <f>VLOOKUP($B259,'エントリー表（ボディ）'!$B:$E,3)</f>
        <v>#N/A</v>
      </c>
      <c r="P259" t="e">
        <f>VLOOKUP($B259,'エントリー表（ボディ）'!$B:$E,4)</f>
        <v>#N/A</v>
      </c>
      <c r="Q259">
        <f>VLOOKUP(M259,団体得点データ!B$3:C$42,2)</f>
        <v>0</v>
      </c>
    </row>
    <row r="260" spans="10:17" x14ac:dyDescent="0.55000000000000004">
      <c r="J260" s="1">
        <f t="shared" si="17"/>
        <v>0</v>
      </c>
      <c r="K260">
        <f t="shared" si="18"/>
        <v>0</v>
      </c>
      <c r="L260">
        <f t="shared" si="15"/>
        <v>10000</v>
      </c>
      <c r="M260">
        <f t="shared" si="16"/>
        <v>21</v>
      </c>
      <c r="N260" t="e">
        <f>VLOOKUP($B260,'エントリー表（ボディ）'!$B:$E,2)</f>
        <v>#N/A</v>
      </c>
      <c r="O260" t="e">
        <f>VLOOKUP($B260,'エントリー表（ボディ）'!$B:$E,3)</f>
        <v>#N/A</v>
      </c>
      <c r="P260" t="e">
        <f>VLOOKUP($B260,'エントリー表（ボディ）'!$B:$E,4)</f>
        <v>#N/A</v>
      </c>
      <c r="Q260">
        <f>VLOOKUP(M260,団体得点データ!B$3:C$42,2)</f>
        <v>0</v>
      </c>
    </row>
    <row r="261" spans="10:17" x14ac:dyDescent="0.55000000000000004">
      <c r="J261" s="1">
        <f t="shared" si="17"/>
        <v>0</v>
      </c>
      <c r="K261">
        <f t="shared" si="18"/>
        <v>0</v>
      </c>
      <c r="L261">
        <f t="shared" ref="L261:L324" si="19">IF(K261=0, 10000, J261+K261/1000)</f>
        <v>10000</v>
      </c>
      <c r="M261">
        <f t="shared" ref="M261:M324" si="20">_xlfn.RANK.EQ(L261, L$5:L$475, 1)</f>
        <v>21</v>
      </c>
      <c r="N261" t="e">
        <f>VLOOKUP($B261,'エントリー表（ボディ）'!$B:$E,2)</f>
        <v>#N/A</v>
      </c>
      <c r="O261" t="e">
        <f>VLOOKUP($B261,'エントリー表（ボディ）'!$B:$E,3)</f>
        <v>#N/A</v>
      </c>
      <c r="P261" t="e">
        <f>VLOOKUP($B261,'エントリー表（ボディ）'!$B:$E,4)</f>
        <v>#N/A</v>
      </c>
      <c r="Q261">
        <f>VLOOKUP(M261,団体得点データ!B$3:C$42,2)</f>
        <v>0</v>
      </c>
    </row>
    <row r="262" spans="10:17" x14ac:dyDescent="0.55000000000000004">
      <c r="J262" s="1">
        <f t="shared" si="17"/>
        <v>0</v>
      </c>
      <c r="K262">
        <f t="shared" si="18"/>
        <v>0</v>
      </c>
      <c r="L262">
        <f t="shared" si="19"/>
        <v>10000</v>
      </c>
      <c r="M262">
        <f t="shared" si="20"/>
        <v>21</v>
      </c>
      <c r="N262" t="e">
        <f>VLOOKUP($B262,'エントリー表（ボディ）'!$B:$E,2)</f>
        <v>#N/A</v>
      </c>
      <c r="O262" t="e">
        <f>VLOOKUP($B262,'エントリー表（ボディ）'!$B:$E,3)</f>
        <v>#N/A</v>
      </c>
      <c r="P262" t="e">
        <f>VLOOKUP($B262,'エントリー表（ボディ）'!$B:$E,4)</f>
        <v>#N/A</v>
      </c>
      <c r="Q262">
        <f>VLOOKUP(M262,団体得点データ!B$3:C$42,2)</f>
        <v>0</v>
      </c>
    </row>
    <row r="263" spans="10:17" x14ac:dyDescent="0.55000000000000004">
      <c r="J263" s="1">
        <f t="shared" si="17"/>
        <v>0</v>
      </c>
      <c r="K263">
        <f t="shared" si="18"/>
        <v>0</v>
      </c>
      <c r="L263">
        <f t="shared" si="19"/>
        <v>10000</v>
      </c>
      <c r="M263">
        <f t="shared" si="20"/>
        <v>21</v>
      </c>
      <c r="N263" t="e">
        <f>VLOOKUP($B263,'エントリー表（ボディ）'!$B:$E,2)</f>
        <v>#N/A</v>
      </c>
      <c r="O263" t="e">
        <f>VLOOKUP($B263,'エントリー表（ボディ）'!$B:$E,3)</f>
        <v>#N/A</v>
      </c>
      <c r="P263" t="e">
        <f>VLOOKUP($B263,'エントリー表（ボディ）'!$B:$E,4)</f>
        <v>#N/A</v>
      </c>
      <c r="Q263">
        <f>VLOOKUP(M263,団体得点データ!B$3:C$42,2)</f>
        <v>0</v>
      </c>
    </row>
    <row r="264" spans="10:17" x14ac:dyDescent="0.55000000000000004">
      <c r="J264" s="1">
        <f t="shared" si="17"/>
        <v>0</v>
      </c>
      <c r="K264">
        <f t="shared" si="18"/>
        <v>0</v>
      </c>
      <c r="L264">
        <f t="shared" si="19"/>
        <v>10000</v>
      </c>
      <c r="M264">
        <f t="shared" si="20"/>
        <v>21</v>
      </c>
      <c r="N264" t="e">
        <f>VLOOKUP($B264,'エントリー表（ボディ）'!$B:$E,2)</f>
        <v>#N/A</v>
      </c>
      <c r="O264" t="e">
        <f>VLOOKUP($B264,'エントリー表（ボディ）'!$B:$E,3)</f>
        <v>#N/A</v>
      </c>
      <c r="P264" t="e">
        <f>VLOOKUP($B264,'エントリー表（ボディ）'!$B:$E,4)</f>
        <v>#N/A</v>
      </c>
      <c r="Q264">
        <f>VLOOKUP(M264,団体得点データ!B$3:C$42,2)</f>
        <v>0</v>
      </c>
    </row>
    <row r="265" spans="10:17" x14ac:dyDescent="0.55000000000000004">
      <c r="J265" s="1">
        <f t="shared" si="17"/>
        <v>0</v>
      </c>
      <c r="K265">
        <f t="shared" si="18"/>
        <v>0</v>
      </c>
      <c r="L265">
        <f t="shared" si="19"/>
        <v>10000</v>
      </c>
      <c r="M265">
        <f t="shared" si="20"/>
        <v>21</v>
      </c>
      <c r="N265" t="e">
        <f>VLOOKUP($B265,'エントリー表（ボディ）'!$B:$E,2)</f>
        <v>#N/A</v>
      </c>
      <c r="O265" t="e">
        <f>VLOOKUP($B265,'エントリー表（ボディ）'!$B:$E,3)</f>
        <v>#N/A</v>
      </c>
      <c r="P265" t="e">
        <f>VLOOKUP($B265,'エントリー表（ボディ）'!$B:$E,4)</f>
        <v>#N/A</v>
      </c>
      <c r="Q265">
        <f>VLOOKUP(M265,団体得点データ!B$3:C$42,2)</f>
        <v>0</v>
      </c>
    </row>
    <row r="266" spans="10:17" x14ac:dyDescent="0.55000000000000004">
      <c r="J266" s="1">
        <f t="shared" si="17"/>
        <v>0</v>
      </c>
      <c r="K266">
        <f t="shared" si="18"/>
        <v>0</v>
      </c>
      <c r="L266">
        <f t="shared" si="19"/>
        <v>10000</v>
      </c>
      <c r="M266">
        <f t="shared" si="20"/>
        <v>21</v>
      </c>
      <c r="N266" t="e">
        <f>VLOOKUP($B266,'エントリー表（ボディ）'!$B:$E,2)</f>
        <v>#N/A</v>
      </c>
      <c r="O266" t="e">
        <f>VLOOKUP($B266,'エントリー表（ボディ）'!$B:$E,3)</f>
        <v>#N/A</v>
      </c>
      <c r="P266" t="e">
        <f>VLOOKUP($B266,'エントリー表（ボディ）'!$B:$E,4)</f>
        <v>#N/A</v>
      </c>
      <c r="Q266">
        <f>VLOOKUP(M266,団体得点データ!B$3:C$42,2)</f>
        <v>0</v>
      </c>
    </row>
    <row r="267" spans="10:17" x14ac:dyDescent="0.55000000000000004">
      <c r="J267" s="1">
        <f t="shared" si="17"/>
        <v>0</v>
      </c>
      <c r="K267">
        <f t="shared" si="18"/>
        <v>0</v>
      </c>
      <c r="L267">
        <f t="shared" si="19"/>
        <v>10000</v>
      </c>
      <c r="M267">
        <f t="shared" si="20"/>
        <v>21</v>
      </c>
      <c r="N267" t="e">
        <f>VLOOKUP($B267,'エントリー表（ボディ）'!$B:$E,2)</f>
        <v>#N/A</v>
      </c>
      <c r="O267" t="e">
        <f>VLOOKUP($B267,'エントリー表（ボディ）'!$B:$E,3)</f>
        <v>#N/A</v>
      </c>
      <c r="P267" t="e">
        <f>VLOOKUP($B267,'エントリー表（ボディ）'!$B:$E,4)</f>
        <v>#N/A</v>
      </c>
      <c r="Q267">
        <f>VLOOKUP(M267,団体得点データ!B$3:C$42,2)</f>
        <v>0</v>
      </c>
    </row>
    <row r="268" spans="10:17" x14ac:dyDescent="0.55000000000000004">
      <c r="J268" s="1">
        <f t="shared" si="17"/>
        <v>0</v>
      </c>
      <c r="K268">
        <f t="shared" si="18"/>
        <v>0</v>
      </c>
      <c r="L268">
        <f t="shared" si="19"/>
        <v>10000</v>
      </c>
      <c r="M268">
        <f t="shared" si="20"/>
        <v>21</v>
      </c>
      <c r="N268" t="e">
        <f>VLOOKUP($B268,'エントリー表（ボディ）'!$B:$E,2)</f>
        <v>#N/A</v>
      </c>
      <c r="O268" t="e">
        <f>VLOOKUP($B268,'エントリー表（ボディ）'!$B:$E,3)</f>
        <v>#N/A</v>
      </c>
      <c r="P268" t="e">
        <f>VLOOKUP($B268,'エントリー表（ボディ）'!$B:$E,4)</f>
        <v>#N/A</v>
      </c>
      <c r="Q268">
        <f>VLOOKUP(M268,団体得点データ!B$3:C$42,2)</f>
        <v>0</v>
      </c>
    </row>
    <row r="269" spans="10:17" x14ac:dyDescent="0.55000000000000004">
      <c r="J269" s="1">
        <f t="shared" si="17"/>
        <v>0</v>
      </c>
      <c r="K269">
        <f t="shared" si="18"/>
        <v>0</v>
      </c>
      <c r="L269">
        <f t="shared" si="19"/>
        <v>10000</v>
      </c>
      <c r="M269">
        <f t="shared" si="20"/>
        <v>21</v>
      </c>
      <c r="N269" t="e">
        <f>VLOOKUP($B269,'エントリー表（ボディ）'!$B:$E,2)</f>
        <v>#N/A</v>
      </c>
      <c r="O269" t="e">
        <f>VLOOKUP($B269,'エントリー表（ボディ）'!$B:$E,3)</f>
        <v>#N/A</v>
      </c>
      <c r="P269" t="e">
        <f>VLOOKUP($B269,'エントリー表（ボディ）'!$B:$E,4)</f>
        <v>#N/A</v>
      </c>
      <c r="Q269">
        <f>VLOOKUP(M269,団体得点データ!B$3:C$42,2)</f>
        <v>0</v>
      </c>
    </row>
    <row r="270" spans="10:17" x14ac:dyDescent="0.55000000000000004">
      <c r="J270" s="1">
        <f t="shared" si="17"/>
        <v>0</v>
      </c>
      <c r="K270">
        <f t="shared" si="18"/>
        <v>0</v>
      </c>
      <c r="L270">
        <f t="shared" si="19"/>
        <v>10000</v>
      </c>
      <c r="M270">
        <f t="shared" si="20"/>
        <v>21</v>
      </c>
      <c r="N270" t="e">
        <f>VLOOKUP($B270,'エントリー表（ボディ）'!$B:$E,2)</f>
        <v>#N/A</v>
      </c>
      <c r="O270" t="e">
        <f>VLOOKUP($B270,'エントリー表（ボディ）'!$B:$E,3)</f>
        <v>#N/A</v>
      </c>
      <c r="P270" t="e">
        <f>VLOOKUP($B270,'エントリー表（ボディ）'!$B:$E,4)</f>
        <v>#N/A</v>
      </c>
      <c r="Q270">
        <f>VLOOKUP(M270,団体得点データ!B$3:C$42,2)</f>
        <v>0</v>
      </c>
    </row>
    <row r="271" spans="10:17" x14ac:dyDescent="0.55000000000000004">
      <c r="J271" s="1">
        <f t="shared" si="17"/>
        <v>0</v>
      </c>
      <c r="K271">
        <f t="shared" si="18"/>
        <v>0</v>
      </c>
      <c r="L271">
        <f t="shared" si="19"/>
        <v>10000</v>
      </c>
      <c r="M271">
        <f t="shared" si="20"/>
        <v>21</v>
      </c>
      <c r="N271" t="e">
        <f>VLOOKUP($B271,'エントリー表（ボディ）'!$B:$E,2)</f>
        <v>#N/A</v>
      </c>
      <c r="O271" t="e">
        <f>VLOOKUP($B271,'エントリー表（ボディ）'!$B:$E,3)</f>
        <v>#N/A</v>
      </c>
      <c r="P271" t="e">
        <f>VLOOKUP($B271,'エントリー表（ボディ）'!$B:$E,4)</f>
        <v>#N/A</v>
      </c>
      <c r="Q271">
        <f>VLOOKUP(M271,団体得点データ!B$3:C$42,2)</f>
        <v>0</v>
      </c>
    </row>
    <row r="272" spans="10:17" x14ac:dyDescent="0.55000000000000004">
      <c r="J272" s="1">
        <f t="shared" si="17"/>
        <v>0</v>
      </c>
      <c r="K272">
        <f t="shared" si="18"/>
        <v>0</v>
      </c>
      <c r="L272">
        <f t="shared" si="19"/>
        <v>10000</v>
      </c>
      <c r="M272">
        <f t="shared" si="20"/>
        <v>21</v>
      </c>
      <c r="N272" t="e">
        <f>VLOOKUP($B272,'エントリー表（ボディ）'!$B:$E,2)</f>
        <v>#N/A</v>
      </c>
      <c r="O272" t="e">
        <f>VLOOKUP($B272,'エントリー表（ボディ）'!$B:$E,3)</f>
        <v>#N/A</v>
      </c>
      <c r="P272" t="e">
        <f>VLOOKUP($B272,'エントリー表（ボディ）'!$B:$E,4)</f>
        <v>#N/A</v>
      </c>
      <c r="Q272">
        <f>VLOOKUP(M272,団体得点データ!B$3:C$42,2)</f>
        <v>0</v>
      </c>
    </row>
    <row r="273" spans="10:17" x14ac:dyDescent="0.55000000000000004">
      <c r="J273" s="1">
        <f t="shared" si="17"/>
        <v>0</v>
      </c>
      <c r="K273">
        <f t="shared" si="18"/>
        <v>0</v>
      </c>
      <c r="L273">
        <f t="shared" si="19"/>
        <v>10000</v>
      </c>
      <c r="M273">
        <f t="shared" si="20"/>
        <v>21</v>
      </c>
      <c r="N273" t="e">
        <f>VLOOKUP($B273,'エントリー表（ボディ）'!$B:$E,2)</f>
        <v>#N/A</v>
      </c>
      <c r="O273" t="e">
        <f>VLOOKUP($B273,'エントリー表（ボディ）'!$B:$E,3)</f>
        <v>#N/A</v>
      </c>
      <c r="P273" t="e">
        <f>VLOOKUP($B273,'エントリー表（ボディ）'!$B:$E,4)</f>
        <v>#N/A</v>
      </c>
      <c r="Q273">
        <f>VLOOKUP(M273,団体得点データ!B$3:C$42,2)</f>
        <v>0</v>
      </c>
    </row>
    <row r="274" spans="10:17" x14ac:dyDescent="0.55000000000000004">
      <c r="J274" s="1">
        <f t="shared" si="17"/>
        <v>0</v>
      </c>
      <c r="K274">
        <f t="shared" si="18"/>
        <v>0</v>
      </c>
      <c r="L274">
        <f t="shared" si="19"/>
        <v>10000</v>
      </c>
      <c r="M274">
        <f t="shared" si="20"/>
        <v>21</v>
      </c>
      <c r="N274" t="e">
        <f>VLOOKUP($B274,'エントリー表（ボディ）'!$B:$E,2)</f>
        <v>#N/A</v>
      </c>
      <c r="O274" t="e">
        <f>VLOOKUP($B274,'エントリー表（ボディ）'!$B:$E,3)</f>
        <v>#N/A</v>
      </c>
      <c r="P274" t="e">
        <f>VLOOKUP($B274,'エントリー表（ボディ）'!$B:$E,4)</f>
        <v>#N/A</v>
      </c>
      <c r="Q274">
        <f>VLOOKUP(M274,団体得点データ!B$3:C$42,2)</f>
        <v>0</v>
      </c>
    </row>
    <row r="275" spans="10:17" x14ac:dyDescent="0.55000000000000004">
      <c r="J275" s="1">
        <f t="shared" si="17"/>
        <v>0</v>
      </c>
      <c r="K275">
        <f t="shared" si="18"/>
        <v>0</v>
      </c>
      <c r="L275">
        <f t="shared" si="19"/>
        <v>10000</v>
      </c>
      <c r="M275">
        <f t="shared" si="20"/>
        <v>21</v>
      </c>
      <c r="N275" t="e">
        <f>VLOOKUP($B275,'エントリー表（ボディ）'!$B:$E,2)</f>
        <v>#N/A</v>
      </c>
      <c r="O275" t="e">
        <f>VLOOKUP($B275,'エントリー表（ボディ）'!$B:$E,3)</f>
        <v>#N/A</v>
      </c>
      <c r="P275" t="e">
        <f>VLOOKUP($B275,'エントリー表（ボディ）'!$B:$E,4)</f>
        <v>#N/A</v>
      </c>
      <c r="Q275">
        <f>VLOOKUP(M275,団体得点データ!B$3:C$42,2)</f>
        <v>0</v>
      </c>
    </row>
    <row r="276" spans="10:17" x14ac:dyDescent="0.55000000000000004">
      <c r="J276" s="1">
        <f t="shared" si="17"/>
        <v>0</v>
      </c>
      <c r="K276">
        <f t="shared" si="18"/>
        <v>0</v>
      </c>
      <c r="L276">
        <f t="shared" si="19"/>
        <v>10000</v>
      </c>
      <c r="M276">
        <f t="shared" si="20"/>
        <v>21</v>
      </c>
      <c r="N276" t="e">
        <f>VLOOKUP($B276,'エントリー表（ボディ）'!$B:$E,2)</f>
        <v>#N/A</v>
      </c>
      <c r="O276" t="e">
        <f>VLOOKUP($B276,'エントリー表（ボディ）'!$B:$E,3)</f>
        <v>#N/A</v>
      </c>
      <c r="P276" t="e">
        <f>VLOOKUP($B276,'エントリー表（ボディ）'!$B:$E,4)</f>
        <v>#N/A</v>
      </c>
      <c r="Q276">
        <f>VLOOKUP(M276,団体得点データ!B$3:C$42,2)</f>
        <v>0</v>
      </c>
    </row>
    <row r="277" spans="10:17" x14ac:dyDescent="0.55000000000000004">
      <c r="J277" s="1">
        <f t="shared" si="17"/>
        <v>0</v>
      </c>
      <c r="K277">
        <f t="shared" si="18"/>
        <v>0</v>
      </c>
      <c r="L277">
        <f t="shared" si="19"/>
        <v>10000</v>
      </c>
      <c r="M277">
        <f t="shared" si="20"/>
        <v>21</v>
      </c>
      <c r="N277" t="e">
        <f>VLOOKUP($B277,'エントリー表（ボディ）'!$B:$E,2)</f>
        <v>#N/A</v>
      </c>
      <c r="O277" t="e">
        <f>VLOOKUP($B277,'エントリー表（ボディ）'!$B:$E,3)</f>
        <v>#N/A</v>
      </c>
      <c r="P277" t="e">
        <f>VLOOKUP($B277,'エントリー表（ボディ）'!$B:$E,4)</f>
        <v>#N/A</v>
      </c>
      <c r="Q277">
        <f>VLOOKUP(M277,団体得点データ!B$3:C$42,2)</f>
        <v>0</v>
      </c>
    </row>
    <row r="278" spans="10:17" x14ac:dyDescent="0.55000000000000004">
      <c r="J278" s="1">
        <f t="shared" si="17"/>
        <v>0</v>
      </c>
      <c r="K278">
        <f t="shared" si="18"/>
        <v>0</v>
      </c>
      <c r="L278">
        <f t="shared" si="19"/>
        <v>10000</v>
      </c>
      <c r="M278">
        <f t="shared" si="20"/>
        <v>21</v>
      </c>
      <c r="N278" t="e">
        <f>VLOOKUP($B278,'エントリー表（ボディ）'!$B:$E,2)</f>
        <v>#N/A</v>
      </c>
      <c r="O278" t="e">
        <f>VLOOKUP($B278,'エントリー表（ボディ）'!$B:$E,3)</f>
        <v>#N/A</v>
      </c>
      <c r="P278" t="e">
        <f>VLOOKUP($B278,'エントリー表（ボディ）'!$B:$E,4)</f>
        <v>#N/A</v>
      </c>
      <c r="Q278">
        <f>VLOOKUP(M278,団体得点データ!B$3:C$42,2)</f>
        <v>0</v>
      </c>
    </row>
    <row r="279" spans="10:17" x14ac:dyDescent="0.55000000000000004">
      <c r="J279" s="1">
        <f t="shared" si="17"/>
        <v>0</v>
      </c>
      <c r="K279">
        <f t="shared" si="18"/>
        <v>0</v>
      </c>
      <c r="L279">
        <f t="shared" si="19"/>
        <v>10000</v>
      </c>
      <c r="M279">
        <f t="shared" si="20"/>
        <v>21</v>
      </c>
      <c r="N279" t="e">
        <f>VLOOKUP($B279,'エントリー表（ボディ）'!$B:$E,2)</f>
        <v>#N/A</v>
      </c>
      <c r="O279" t="e">
        <f>VLOOKUP($B279,'エントリー表（ボディ）'!$B:$E,3)</f>
        <v>#N/A</v>
      </c>
      <c r="P279" t="e">
        <f>VLOOKUP($B279,'エントリー表（ボディ）'!$B:$E,4)</f>
        <v>#N/A</v>
      </c>
      <c r="Q279">
        <f>VLOOKUP(M279,団体得点データ!B$3:C$42,2)</f>
        <v>0</v>
      </c>
    </row>
    <row r="280" spans="10:17" x14ac:dyDescent="0.55000000000000004">
      <c r="J280" s="1">
        <f t="shared" si="17"/>
        <v>0</v>
      </c>
      <c r="K280">
        <f t="shared" si="18"/>
        <v>0</v>
      </c>
      <c r="L280">
        <f t="shared" si="19"/>
        <v>10000</v>
      </c>
      <c r="M280">
        <f t="shared" si="20"/>
        <v>21</v>
      </c>
      <c r="N280" t="e">
        <f>VLOOKUP($B280,'エントリー表（ボディ）'!$B:$E,2)</f>
        <v>#N/A</v>
      </c>
      <c r="O280" t="e">
        <f>VLOOKUP($B280,'エントリー表（ボディ）'!$B:$E,3)</f>
        <v>#N/A</v>
      </c>
      <c r="P280" t="e">
        <f>VLOOKUP($B280,'エントリー表（ボディ）'!$B:$E,4)</f>
        <v>#N/A</v>
      </c>
      <c r="Q280">
        <f>VLOOKUP(M280,団体得点データ!B$3:C$42,2)</f>
        <v>0</v>
      </c>
    </row>
    <row r="281" spans="10:17" x14ac:dyDescent="0.55000000000000004">
      <c r="J281" s="1">
        <f t="shared" si="17"/>
        <v>0</v>
      </c>
      <c r="K281">
        <f t="shared" si="18"/>
        <v>0</v>
      </c>
      <c r="L281">
        <f t="shared" si="19"/>
        <v>10000</v>
      </c>
      <c r="M281">
        <f t="shared" si="20"/>
        <v>21</v>
      </c>
      <c r="N281" t="e">
        <f>VLOOKUP($B281,'エントリー表（ボディ）'!$B:$E,2)</f>
        <v>#N/A</v>
      </c>
      <c r="O281" t="e">
        <f>VLOOKUP($B281,'エントリー表（ボディ）'!$B:$E,3)</f>
        <v>#N/A</v>
      </c>
      <c r="P281" t="e">
        <f>VLOOKUP($B281,'エントリー表（ボディ）'!$B:$E,4)</f>
        <v>#N/A</v>
      </c>
      <c r="Q281">
        <f>VLOOKUP(M281,団体得点データ!B$3:C$42,2)</f>
        <v>0</v>
      </c>
    </row>
    <row r="282" spans="10:17" x14ac:dyDescent="0.55000000000000004">
      <c r="J282" s="1">
        <f t="shared" ref="J282:J345" si="21">SUM(C282:I282)-MIN(C282:I282)-MAX(C282:I282)</f>
        <v>0</v>
      </c>
      <c r="K282">
        <f t="shared" ref="K282:K345" si="22">SUM(C282:I282)</f>
        <v>0</v>
      </c>
      <c r="L282">
        <f t="shared" si="19"/>
        <v>10000</v>
      </c>
      <c r="M282">
        <f t="shared" si="20"/>
        <v>21</v>
      </c>
      <c r="N282" t="e">
        <f>VLOOKUP($B282,'エントリー表（ボディ）'!$B:$E,2)</f>
        <v>#N/A</v>
      </c>
      <c r="O282" t="e">
        <f>VLOOKUP($B282,'エントリー表（ボディ）'!$B:$E,3)</f>
        <v>#N/A</v>
      </c>
      <c r="P282" t="e">
        <f>VLOOKUP($B282,'エントリー表（ボディ）'!$B:$E,4)</f>
        <v>#N/A</v>
      </c>
      <c r="Q282">
        <f>VLOOKUP(M282,団体得点データ!B$3:C$42,2)</f>
        <v>0</v>
      </c>
    </row>
    <row r="283" spans="10:17" x14ac:dyDescent="0.55000000000000004">
      <c r="J283" s="1">
        <f t="shared" si="21"/>
        <v>0</v>
      </c>
      <c r="K283">
        <f t="shared" si="22"/>
        <v>0</v>
      </c>
      <c r="L283">
        <f t="shared" si="19"/>
        <v>10000</v>
      </c>
      <c r="M283">
        <f t="shared" si="20"/>
        <v>21</v>
      </c>
      <c r="N283" t="e">
        <f>VLOOKUP($B283,'エントリー表（ボディ）'!$B:$E,2)</f>
        <v>#N/A</v>
      </c>
      <c r="O283" t="e">
        <f>VLOOKUP($B283,'エントリー表（ボディ）'!$B:$E,3)</f>
        <v>#N/A</v>
      </c>
      <c r="P283" t="e">
        <f>VLOOKUP($B283,'エントリー表（ボディ）'!$B:$E,4)</f>
        <v>#N/A</v>
      </c>
      <c r="Q283">
        <f>VLOOKUP(M283,団体得点データ!B$3:C$42,2)</f>
        <v>0</v>
      </c>
    </row>
    <row r="284" spans="10:17" x14ac:dyDescent="0.55000000000000004">
      <c r="J284" s="1">
        <f t="shared" si="21"/>
        <v>0</v>
      </c>
      <c r="K284">
        <f t="shared" si="22"/>
        <v>0</v>
      </c>
      <c r="L284">
        <f t="shared" si="19"/>
        <v>10000</v>
      </c>
      <c r="M284">
        <f t="shared" si="20"/>
        <v>21</v>
      </c>
      <c r="N284" t="e">
        <f>VLOOKUP($B284,'エントリー表（ボディ）'!$B:$E,2)</f>
        <v>#N/A</v>
      </c>
      <c r="O284" t="e">
        <f>VLOOKUP($B284,'エントリー表（ボディ）'!$B:$E,3)</f>
        <v>#N/A</v>
      </c>
      <c r="P284" t="e">
        <f>VLOOKUP($B284,'エントリー表（ボディ）'!$B:$E,4)</f>
        <v>#N/A</v>
      </c>
      <c r="Q284">
        <f>VLOOKUP(M284,団体得点データ!B$3:C$42,2)</f>
        <v>0</v>
      </c>
    </row>
    <row r="285" spans="10:17" x14ac:dyDescent="0.55000000000000004">
      <c r="J285" s="1">
        <f t="shared" si="21"/>
        <v>0</v>
      </c>
      <c r="K285">
        <f t="shared" si="22"/>
        <v>0</v>
      </c>
      <c r="L285">
        <f t="shared" si="19"/>
        <v>10000</v>
      </c>
      <c r="M285">
        <f t="shared" si="20"/>
        <v>21</v>
      </c>
      <c r="N285" t="e">
        <f>VLOOKUP($B285,'エントリー表（ボディ）'!$B:$E,2)</f>
        <v>#N/A</v>
      </c>
      <c r="O285" t="e">
        <f>VLOOKUP($B285,'エントリー表（ボディ）'!$B:$E,3)</f>
        <v>#N/A</v>
      </c>
      <c r="P285" t="e">
        <f>VLOOKUP($B285,'エントリー表（ボディ）'!$B:$E,4)</f>
        <v>#N/A</v>
      </c>
      <c r="Q285">
        <f>VLOOKUP(M285,団体得点データ!B$3:C$42,2)</f>
        <v>0</v>
      </c>
    </row>
    <row r="286" spans="10:17" x14ac:dyDescent="0.55000000000000004">
      <c r="J286" s="1">
        <f t="shared" si="21"/>
        <v>0</v>
      </c>
      <c r="K286">
        <f t="shared" si="22"/>
        <v>0</v>
      </c>
      <c r="L286">
        <f t="shared" si="19"/>
        <v>10000</v>
      </c>
      <c r="M286">
        <f t="shared" si="20"/>
        <v>21</v>
      </c>
      <c r="N286" t="e">
        <f>VLOOKUP($B286,'エントリー表（ボディ）'!$B:$E,2)</f>
        <v>#N/A</v>
      </c>
      <c r="O286" t="e">
        <f>VLOOKUP($B286,'エントリー表（ボディ）'!$B:$E,3)</f>
        <v>#N/A</v>
      </c>
      <c r="P286" t="e">
        <f>VLOOKUP($B286,'エントリー表（ボディ）'!$B:$E,4)</f>
        <v>#N/A</v>
      </c>
      <c r="Q286">
        <f>VLOOKUP(M286,団体得点データ!B$3:C$42,2)</f>
        <v>0</v>
      </c>
    </row>
    <row r="287" spans="10:17" x14ac:dyDescent="0.55000000000000004">
      <c r="J287" s="1">
        <f t="shared" si="21"/>
        <v>0</v>
      </c>
      <c r="K287">
        <f t="shared" si="22"/>
        <v>0</v>
      </c>
      <c r="L287">
        <f t="shared" si="19"/>
        <v>10000</v>
      </c>
      <c r="M287">
        <f t="shared" si="20"/>
        <v>21</v>
      </c>
      <c r="N287" t="e">
        <f>VLOOKUP($B287,'エントリー表（ボディ）'!$B:$E,2)</f>
        <v>#N/A</v>
      </c>
      <c r="O287" t="e">
        <f>VLOOKUP($B287,'エントリー表（ボディ）'!$B:$E,3)</f>
        <v>#N/A</v>
      </c>
      <c r="P287" t="e">
        <f>VLOOKUP($B287,'エントリー表（ボディ）'!$B:$E,4)</f>
        <v>#N/A</v>
      </c>
      <c r="Q287">
        <f>VLOOKUP(M287,団体得点データ!B$3:C$42,2)</f>
        <v>0</v>
      </c>
    </row>
    <row r="288" spans="10:17" x14ac:dyDescent="0.55000000000000004">
      <c r="J288" s="1">
        <f t="shared" si="21"/>
        <v>0</v>
      </c>
      <c r="K288">
        <f t="shared" si="22"/>
        <v>0</v>
      </c>
      <c r="L288">
        <f t="shared" si="19"/>
        <v>10000</v>
      </c>
      <c r="M288">
        <f t="shared" si="20"/>
        <v>21</v>
      </c>
      <c r="N288" t="e">
        <f>VLOOKUP($B288,'エントリー表（ボディ）'!$B:$E,2)</f>
        <v>#N/A</v>
      </c>
      <c r="O288" t="e">
        <f>VLOOKUP($B288,'エントリー表（ボディ）'!$B:$E,3)</f>
        <v>#N/A</v>
      </c>
      <c r="P288" t="e">
        <f>VLOOKUP($B288,'エントリー表（ボディ）'!$B:$E,4)</f>
        <v>#N/A</v>
      </c>
      <c r="Q288">
        <f>VLOOKUP(M288,団体得点データ!B$3:C$42,2)</f>
        <v>0</v>
      </c>
    </row>
    <row r="289" spans="10:17" x14ac:dyDescent="0.55000000000000004">
      <c r="J289" s="1">
        <f t="shared" si="21"/>
        <v>0</v>
      </c>
      <c r="K289">
        <f t="shared" si="22"/>
        <v>0</v>
      </c>
      <c r="L289">
        <f t="shared" si="19"/>
        <v>10000</v>
      </c>
      <c r="M289">
        <f t="shared" si="20"/>
        <v>21</v>
      </c>
      <c r="N289" t="e">
        <f>VLOOKUP($B289,'エントリー表（ボディ）'!$B:$E,2)</f>
        <v>#N/A</v>
      </c>
      <c r="O289" t="e">
        <f>VLOOKUP($B289,'エントリー表（ボディ）'!$B:$E,3)</f>
        <v>#N/A</v>
      </c>
      <c r="P289" t="e">
        <f>VLOOKUP($B289,'エントリー表（ボディ）'!$B:$E,4)</f>
        <v>#N/A</v>
      </c>
      <c r="Q289">
        <f>VLOOKUP(M289,団体得点データ!B$3:C$42,2)</f>
        <v>0</v>
      </c>
    </row>
    <row r="290" spans="10:17" x14ac:dyDescent="0.55000000000000004">
      <c r="J290" s="1">
        <f t="shared" si="21"/>
        <v>0</v>
      </c>
      <c r="K290">
        <f t="shared" si="22"/>
        <v>0</v>
      </c>
      <c r="L290">
        <f t="shared" si="19"/>
        <v>10000</v>
      </c>
      <c r="M290">
        <f t="shared" si="20"/>
        <v>21</v>
      </c>
      <c r="N290" t="e">
        <f>VLOOKUP($B290,'エントリー表（ボディ）'!$B:$E,2)</f>
        <v>#N/A</v>
      </c>
      <c r="O290" t="e">
        <f>VLOOKUP($B290,'エントリー表（ボディ）'!$B:$E,3)</f>
        <v>#N/A</v>
      </c>
      <c r="P290" t="e">
        <f>VLOOKUP($B290,'エントリー表（ボディ）'!$B:$E,4)</f>
        <v>#N/A</v>
      </c>
      <c r="Q290">
        <f>VLOOKUP(M290,団体得点データ!B$3:C$42,2)</f>
        <v>0</v>
      </c>
    </row>
    <row r="291" spans="10:17" x14ac:dyDescent="0.55000000000000004">
      <c r="J291" s="1">
        <f t="shared" si="21"/>
        <v>0</v>
      </c>
      <c r="K291">
        <f t="shared" si="22"/>
        <v>0</v>
      </c>
      <c r="L291">
        <f t="shared" si="19"/>
        <v>10000</v>
      </c>
      <c r="M291">
        <f t="shared" si="20"/>
        <v>21</v>
      </c>
      <c r="N291" t="e">
        <f>VLOOKUP($B291,'エントリー表（ボディ）'!$B:$E,2)</f>
        <v>#N/A</v>
      </c>
      <c r="O291" t="e">
        <f>VLOOKUP($B291,'エントリー表（ボディ）'!$B:$E,3)</f>
        <v>#N/A</v>
      </c>
      <c r="P291" t="e">
        <f>VLOOKUP($B291,'エントリー表（ボディ）'!$B:$E,4)</f>
        <v>#N/A</v>
      </c>
      <c r="Q291">
        <f>VLOOKUP(M291,団体得点データ!B$3:C$42,2)</f>
        <v>0</v>
      </c>
    </row>
    <row r="292" spans="10:17" x14ac:dyDescent="0.55000000000000004">
      <c r="J292" s="1">
        <f t="shared" si="21"/>
        <v>0</v>
      </c>
      <c r="K292">
        <f t="shared" si="22"/>
        <v>0</v>
      </c>
      <c r="L292">
        <f t="shared" si="19"/>
        <v>10000</v>
      </c>
      <c r="M292">
        <f t="shared" si="20"/>
        <v>21</v>
      </c>
      <c r="N292" t="e">
        <f>VLOOKUP($B292,'エントリー表（ボディ）'!$B:$E,2)</f>
        <v>#N/A</v>
      </c>
      <c r="O292" t="e">
        <f>VLOOKUP($B292,'エントリー表（ボディ）'!$B:$E,3)</f>
        <v>#N/A</v>
      </c>
      <c r="P292" t="e">
        <f>VLOOKUP($B292,'エントリー表（ボディ）'!$B:$E,4)</f>
        <v>#N/A</v>
      </c>
      <c r="Q292">
        <f>VLOOKUP(M292,団体得点データ!B$3:C$42,2)</f>
        <v>0</v>
      </c>
    </row>
    <row r="293" spans="10:17" x14ac:dyDescent="0.55000000000000004">
      <c r="J293" s="1">
        <f t="shared" si="21"/>
        <v>0</v>
      </c>
      <c r="K293">
        <f t="shared" si="22"/>
        <v>0</v>
      </c>
      <c r="L293">
        <f t="shared" si="19"/>
        <v>10000</v>
      </c>
      <c r="M293">
        <f t="shared" si="20"/>
        <v>21</v>
      </c>
      <c r="N293" t="e">
        <f>VLOOKUP($B293,'エントリー表（ボディ）'!$B:$E,2)</f>
        <v>#N/A</v>
      </c>
      <c r="O293" t="e">
        <f>VLOOKUP($B293,'エントリー表（ボディ）'!$B:$E,3)</f>
        <v>#N/A</v>
      </c>
      <c r="P293" t="e">
        <f>VLOOKUP($B293,'エントリー表（ボディ）'!$B:$E,4)</f>
        <v>#N/A</v>
      </c>
      <c r="Q293">
        <f>VLOOKUP(M293,団体得点データ!B$3:C$42,2)</f>
        <v>0</v>
      </c>
    </row>
    <row r="294" spans="10:17" x14ac:dyDescent="0.55000000000000004">
      <c r="J294" s="1">
        <f t="shared" si="21"/>
        <v>0</v>
      </c>
      <c r="K294">
        <f t="shared" si="22"/>
        <v>0</v>
      </c>
      <c r="L294">
        <f t="shared" si="19"/>
        <v>10000</v>
      </c>
      <c r="M294">
        <f t="shared" si="20"/>
        <v>21</v>
      </c>
      <c r="N294" t="e">
        <f>VLOOKUP($B294,'エントリー表（ボディ）'!$B:$E,2)</f>
        <v>#N/A</v>
      </c>
      <c r="O294" t="e">
        <f>VLOOKUP($B294,'エントリー表（ボディ）'!$B:$E,3)</f>
        <v>#N/A</v>
      </c>
      <c r="P294" t="e">
        <f>VLOOKUP($B294,'エントリー表（ボディ）'!$B:$E,4)</f>
        <v>#N/A</v>
      </c>
      <c r="Q294">
        <f>VLOOKUP(M294,団体得点データ!B$3:C$42,2)</f>
        <v>0</v>
      </c>
    </row>
    <row r="295" spans="10:17" x14ac:dyDescent="0.55000000000000004">
      <c r="J295" s="1">
        <f t="shared" si="21"/>
        <v>0</v>
      </c>
      <c r="K295">
        <f t="shared" si="22"/>
        <v>0</v>
      </c>
      <c r="L295">
        <f t="shared" si="19"/>
        <v>10000</v>
      </c>
      <c r="M295">
        <f t="shared" si="20"/>
        <v>21</v>
      </c>
      <c r="N295" t="e">
        <f>VLOOKUP($B295,'エントリー表（ボディ）'!$B:$E,2)</f>
        <v>#N/A</v>
      </c>
      <c r="O295" t="e">
        <f>VLOOKUP($B295,'エントリー表（ボディ）'!$B:$E,3)</f>
        <v>#N/A</v>
      </c>
      <c r="P295" t="e">
        <f>VLOOKUP($B295,'エントリー表（ボディ）'!$B:$E,4)</f>
        <v>#N/A</v>
      </c>
      <c r="Q295">
        <f>VLOOKUP(M295,団体得点データ!B$3:C$42,2)</f>
        <v>0</v>
      </c>
    </row>
    <row r="296" spans="10:17" x14ac:dyDescent="0.55000000000000004">
      <c r="J296" s="1">
        <f t="shared" si="21"/>
        <v>0</v>
      </c>
      <c r="K296">
        <f t="shared" si="22"/>
        <v>0</v>
      </c>
      <c r="L296">
        <f t="shared" si="19"/>
        <v>10000</v>
      </c>
      <c r="M296">
        <f t="shared" si="20"/>
        <v>21</v>
      </c>
      <c r="N296" t="e">
        <f>VLOOKUP($B296,'エントリー表（ボディ）'!$B:$E,2)</f>
        <v>#N/A</v>
      </c>
      <c r="O296" t="e">
        <f>VLOOKUP($B296,'エントリー表（ボディ）'!$B:$E,3)</f>
        <v>#N/A</v>
      </c>
      <c r="P296" t="e">
        <f>VLOOKUP($B296,'エントリー表（ボディ）'!$B:$E,4)</f>
        <v>#N/A</v>
      </c>
      <c r="Q296">
        <f>VLOOKUP(M296,団体得点データ!B$3:C$42,2)</f>
        <v>0</v>
      </c>
    </row>
    <row r="297" spans="10:17" x14ac:dyDescent="0.55000000000000004">
      <c r="J297" s="1">
        <f t="shared" si="21"/>
        <v>0</v>
      </c>
      <c r="K297">
        <f t="shared" si="22"/>
        <v>0</v>
      </c>
      <c r="L297">
        <f t="shared" si="19"/>
        <v>10000</v>
      </c>
      <c r="M297">
        <f t="shared" si="20"/>
        <v>21</v>
      </c>
      <c r="N297" t="e">
        <f>VLOOKUP($B297,'エントリー表（ボディ）'!$B:$E,2)</f>
        <v>#N/A</v>
      </c>
      <c r="O297" t="e">
        <f>VLOOKUP($B297,'エントリー表（ボディ）'!$B:$E,3)</f>
        <v>#N/A</v>
      </c>
      <c r="P297" t="e">
        <f>VLOOKUP($B297,'エントリー表（ボディ）'!$B:$E,4)</f>
        <v>#N/A</v>
      </c>
      <c r="Q297">
        <f>VLOOKUP(M297,団体得点データ!B$3:C$42,2)</f>
        <v>0</v>
      </c>
    </row>
    <row r="298" spans="10:17" x14ac:dyDescent="0.55000000000000004">
      <c r="J298" s="1">
        <f t="shared" si="21"/>
        <v>0</v>
      </c>
      <c r="K298">
        <f t="shared" si="22"/>
        <v>0</v>
      </c>
      <c r="L298">
        <f t="shared" si="19"/>
        <v>10000</v>
      </c>
      <c r="M298">
        <f t="shared" si="20"/>
        <v>21</v>
      </c>
      <c r="N298" t="e">
        <f>VLOOKUP($B298,'エントリー表（ボディ）'!$B:$E,2)</f>
        <v>#N/A</v>
      </c>
      <c r="O298" t="e">
        <f>VLOOKUP($B298,'エントリー表（ボディ）'!$B:$E,3)</f>
        <v>#N/A</v>
      </c>
      <c r="P298" t="e">
        <f>VLOOKUP($B298,'エントリー表（ボディ）'!$B:$E,4)</f>
        <v>#N/A</v>
      </c>
      <c r="Q298">
        <f>VLOOKUP(M298,団体得点データ!B$3:C$42,2)</f>
        <v>0</v>
      </c>
    </row>
    <row r="299" spans="10:17" x14ac:dyDescent="0.55000000000000004">
      <c r="J299" s="1">
        <f t="shared" si="21"/>
        <v>0</v>
      </c>
      <c r="K299">
        <f t="shared" si="22"/>
        <v>0</v>
      </c>
      <c r="L299">
        <f t="shared" si="19"/>
        <v>10000</v>
      </c>
      <c r="M299">
        <f t="shared" si="20"/>
        <v>21</v>
      </c>
      <c r="N299" t="e">
        <f>VLOOKUP($B299,'エントリー表（ボディ）'!$B:$E,2)</f>
        <v>#N/A</v>
      </c>
      <c r="O299" t="e">
        <f>VLOOKUP($B299,'エントリー表（ボディ）'!$B:$E,3)</f>
        <v>#N/A</v>
      </c>
      <c r="P299" t="e">
        <f>VLOOKUP($B299,'エントリー表（ボディ）'!$B:$E,4)</f>
        <v>#N/A</v>
      </c>
      <c r="Q299">
        <f>VLOOKUP(M299,団体得点データ!B$3:C$42,2)</f>
        <v>0</v>
      </c>
    </row>
    <row r="300" spans="10:17" x14ac:dyDescent="0.55000000000000004">
      <c r="J300" s="1">
        <f t="shared" si="21"/>
        <v>0</v>
      </c>
      <c r="K300">
        <f t="shared" si="22"/>
        <v>0</v>
      </c>
      <c r="L300">
        <f t="shared" si="19"/>
        <v>10000</v>
      </c>
      <c r="M300">
        <f t="shared" si="20"/>
        <v>21</v>
      </c>
      <c r="N300" t="e">
        <f>VLOOKUP($B300,'エントリー表（ボディ）'!$B:$E,2)</f>
        <v>#N/A</v>
      </c>
      <c r="O300" t="e">
        <f>VLOOKUP($B300,'エントリー表（ボディ）'!$B:$E,3)</f>
        <v>#N/A</v>
      </c>
      <c r="P300" t="e">
        <f>VLOOKUP($B300,'エントリー表（ボディ）'!$B:$E,4)</f>
        <v>#N/A</v>
      </c>
      <c r="Q300">
        <f>VLOOKUP(M300,団体得点データ!B$3:C$42,2)</f>
        <v>0</v>
      </c>
    </row>
    <row r="301" spans="10:17" x14ac:dyDescent="0.55000000000000004">
      <c r="J301" s="1">
        <f t="shared" si="21"/>
        <v>0</v>
      </c>
      <c r="K301">
        <f t="shared" si="22"/>
        <v>0</v>
      </c>
      <c r="L301">
        <f t="shared" si="19"/>
        <v>10000</v>
      </c>
      <c r="M301">
        <f t="shared" si="20"/>
        <v>21</v>
      </c>
      <c r="N301" t="e">
        <f>VLOOKUP($B301,'エントリー表（ボディ）'!$B:$E,2)</f>
        <v>#N/A</v>
      </c>
      <c r="O301" t="e">
        <f>VLOOKUP($B301,'エントリー表（ボディ）'!$B:$E,3)</f>
        <v>#N/A</v>
      </c>
      <c r="P301" t="e">
        <f>VLOOKUP($B301,'エントリー表（ボディ）'!$B:$E,4)</f>
        <v>#N/A</v>
      </c>
      <c r="Q301">
        <f>VLOOKUP(M301,団体得点データ!B$3:C$42,2)</f>
        <v>0</v>
      </c>
    </row>
    <row r="302" spans="10:17" x14ac:dyDescent="0.55000000000000004">
      <c r="J302" s="1">
        <f t="shared" si="21"/>
        <v>0</v>
      </c>
      <c r="K302">
        <f t="shared" si="22"/>
        <v>0</v>
      </c>
      <c r="L302">
        <f t="shared" si="19"/>
        <v>10000</v>
      </c>
      <c r="M302">
        <f t="shared" si="20"/>
        <v>21</v>
      </c>
      <c r="N302" t="e">
        <f>VLOOKUP($B302,'エントリー表（ボディ）'!$B:$E,2)</f>
        <v>#N/A</v>
      </c>
      <c r="O302" t="e">
        <f>VLOOKUP($B302,'エントリー表（ボディ）'!$B:$E,3)</f>
        <v>#N/A</v>
      </c>
      <c r="P302" t="e">
        <f>VLOOKUP($B302,'エントリー表（ボディ）'!$B:$E,4)</f>
        <v>#N/A</v>
      </c>
      <c r="Q302">
        <f>VLOOKUP(M302,団体得点データ!B$3:C$42,2)</f>
        <v>0</v>
      </c>
    </row>
    <row r="303" spans="10:17" x14ac:dyDescent="0.55000000000000004">
      <c r="J303" s="1">
        <f t="shared" si="21"/>
        <v>0</v>
      </c>
      <c r="K303">
        <f t="shared" si="22"/>
        <v>0</v>
      </c>
      <c r="L303">
        <f t="shared" si="19"/>
        <v>10000</v>
      </c>
      <c r="M303">
        <f t="shared" si="20"/>
        <v>21</v>
      </c>
      <c r="N303" t="e">
        <f>VLOOKUP($B303,'エントリー表（ボディ）'!$B:$E,2)</f>
        <v>#N/A</v>
      </c>
      <c r="O303" t="e">
        <f>VLOOKUP($B303,'エントリー表（ボディ）'!$B:$E,3)</f>
        <v>#N/A</v>
      </c>
      <c r="P303" t="e">
        <f>VLOOKUP($B303,'エントリー表（ボディ）'!$B:$E,4)</f>
        <v>#N/A</v>
      </c>
      <c r="Q303">
        <f>VLOOKUP(M303,団体得点データ!B$3:C$42,2)</f>
        <v>0</v>
      </c>
    </row>
    <row r="304" spans="10:17" x14ac:dyDescent="0.55000000000000004">
      <c r="J304" s="1">
        <f t="shared" si="21"/>
        <v>0</v>
      </c>
      <c r="K304">
        <f t="shared" si="22"/>
        <v>0</v>
      </c>
      <c r="L304">
        <f t="shared" si="19"/>
        <v>10000</v>
      </c>
      <c r="M304">
        <f t="shared" si="20"/>
        <v>21</v>
      </c>
      <c r="N304" t="e">
        <f>VLOOKUP($B304,'エントリー表（ボディ）'!$B:$E,2)</f>
        <v>#N/A</v>
      </c>
      <c r="O304" t="e">
        <f>VLOOKUP($B304,'エントリー表（ボディ）'!$B:$E,3)</f>
        <v>#N/A</v>
      </c>
      <c r="P304" t="e">
        <f>VLOOKUP($B304,'エントリー表（ボディ）'!$B:$E,4)</f>
        <v>#N/A</v>
      </c>
      <c r="Q304">
        <f>VLOOKUP(M304,団体得点データ!B$3:C$42,2)</f>
        <v>0</v>
      </c>
    </row>
    <row r="305" spans="10:17" x14ac:dyDescent="0.55000000000000004">
      <c r="J305" s="1">
        <f t="shared" si="21"/>
        <v>0</v>
      </c>
      <c r="K305">
        <f t="shared" si="22"/>
        <v>0</v>
      </c>
      <c r="L305">
        <f t="shared" si="19"/>
        <v>10000</v>
      </c>
      <c r="M305">
        <f t="shared" si="20"/>
        <v>21</v>
      </c>
      <c r="N305" t="e">
        <f>VLOOKUP($B305,'エントリー表（ボディ）'!$B:$E,2)</f>
        <v>#N/A</v>
      </c>
      <c r="O305" t="e">
        <f>VLOOKUP($B305,'エントリー表（ボディ）'!$B:$E,3)</f>
        <v>#N/A</v>
      </c>
      <c r="P305" t="e">
        <f>VLOOKUP($B305,'エントリー表（ボディ）'!$B:$E,4)</f>
        <v>#N/A</v>
      </c>
      <c r="Q305">
        <f>VLOOKUP(M305,団体得点データ!B$3:C$42,2)</f>
        <v>0</v>
      </c>
    </row>
    <row r="306" spans="10:17" x14ac:dyDescent="0.55000000000000004">
      <c r="J306" s="1">
        <f t="shared" si="21"/>
        <v>0</v>
      </c>
      <c r="K306">
        <f t="shared" si="22"/>
        <v>0</v>
      </c>
      <c r="L306">
        <f t="shared" si="19"/>
        <v>10000</v>
      </c>
      <c r="M306">
        <f t="shared" si="20"/>
        <v>21</v>
      </c>
      <c r="N306" t="e">
        <f>VLOOKUP($B306,'エントリー表（ボディ）'!$B:$E,2)</f>
        <v>#N/A</v>
      </c>
      <c r="O306" t="e">
        <f>VLOOKUP($B306,'エントリー表（ボディ）'!$B:$E,3)</f>
        <v>#N/A</v>
      </c>
      <c r="P306" t="e">
        <f>VLOOKUP($B306,'エントリー表（ボディ）'!$B:$E,4)</f>
        <v>#N/A</v>
      </c>
      <c r="Q306">
        <f>VLOOKUP(M306,団体得点データ!B$3:C$42,2)</f>
        <v>0</v>
      </c>
    </row>
    <row r="307" spans="10:17" x14ac:dyDescent="0.55000000000000004">
      <c r="J307" s="1">
        <f t="shared" si="21"/>
        <v>0</v>
      </c>
      <c r="K307">
        <f t="shared" si="22"/>
        <v>0</v>
      </c>
      <c r="L307">
        <f t="shared" si="19"/>
        <v>10000</v>
      </c>
      <c r="M307">
        <f t="shared" si="20"/>
        <v>21</v>
      </c>
      <c r="N307" t="e">
        <f>VLOOKUP($B307,'エントリー表（ボディ）'!$B:$E,2)</f>
        <v>#N/A</v>
      </c>
      <c r="O307" t="e">
        <f>VLOOKUP($B307,'エントリー表（ボディ）'!$B:$E,3)</f>
        <v>#N/A</v>
      </c>
      <c r="P307" t="e">
        <f>VLOOKUP($B307,'エントリー表（ボディ）'!$B:$E,4)</f>
        <v>#N/A</v>
      </c>
      <c r="Q307">
        <f>VLOOKUP(M307,団体得点データ!B$3:C$42,2)</f>
        <v>0</v>
      </c>
    </row>
    <row r="308" spans="10:17" x14ac:dyDescent="0.55000000000000004">
      <c r="J308" s="1">
        <f t="shared" si="21"/>
        <v>0</v>
      </c>
      <c r="K308">
        <f t="shared" si="22"/>
        <v>0</v>
      </c>
      <c r="L308">
        <f t="shared" si="19"/>
        <v>10000</v>
      </c>
      <c r="M308">
        <f t="shared" si="20"/>
        <v>21</v>
      </c>
      <c r="N308" t="e">
        <f>VLOOKUP($B308,'エントリー表（ボディ）'!$B:$E,2)</f>
        <v>#N/A</v>
      </c>
      <c r="O308" t="e">
        <f>VLOOKUP($B308,'エントリー表（ボディ）'!$B:$E,3)</f>
        <v>#N/A</v>
      </c>
      <c r="P308" t="e">
        <f>VLOOKUP($B308,'エントリー表（ボディ）'!$B:$E,4)</f>
        <v>#N/A</v>
      </c>
      <c r="Q308">
        <f>VLOOKUP(M308,団体得点データ!B$3:C$42,2)</f>
        <v>0</v>
      </c>
    </row>
    <row r="309" spans="10:17" x14ac:dyDescent="0.55000000000000004">
      <c r="J309" s="1">
        <f t="shared" si="21"/>
        <v>0</v>
      </c>
      <c r="K309">
        <f t="shared" si="22"/>
        <v>0</v>
      </c>
      <c r="L309">
        <f t="shared" si="19"/>
        <v>10000</v>
      </c>
      <c r="M309">
        <f t="shared" si="20"/>
        <v>21</v>
      </c>
      <c r="N309" t="e">
        <f>VLOOKUP($B309,'エントリー表（ボディ）'!$B:$E,2)</f>
        <v>#N/A</v>
      </c>
      <c r="O309" t="e">
        <f>VLOOKUP($B309,'エントリー表（ボディ）'!$B:$E,3)</f>
        <v>#N/A</v>
      </c>
      <c r="P309" t="e">
        <f>VLOOKUP($B309,'エントリー表（ボディ）'!$B:$E,4)</f>
        <v>#N/A</v>
      </c>
      <c r="Q309">
        <f>VLOOKUP(M309,団体得点データ!B$3:C$42,2)</f>
        <v>0</v>
      </c>
    </row>
    <row r="310" spans="10:17" x14ac:dyDescent="0.55000000000000004">
      <c r="J310" s="1">
        <f t="shared" si="21"/>
        <v>0</v>
      </c>
      <c r="K310">
        <f t="shared" si="22"/>
        <v>0</v>
      </c>
      <c r="L310">
        <f t="shared" si="19"/>
        <v>10000</v>
      </c>
      <c r="M310">
        <f t="shared" si="20"/>
        <v>21</v>
      </c>
      <c r="N310" t="e">
        <f>VLOOKUP($B310,'エントリー表（ボディ）'!$B:$E,2)</f>
        <v>#N/A</v>
      </c>
      <c r="O310" t="e">
        <f>VLOOKUP($B310,'エントリー表（ボディ）'!$B:$E,3)</f>
        <v>#N/A</v>
      </c>
      <c r="P310" t="e">
        <f>VLOOKUP($B310,'エントリー表（ボディ）'!$B:$E,4)</f>
        <v>#N/A</v>
      </c>
      <c r="Q310">
        <f>VLOOKUP(M310,団体得点データ!B$3:C$42,2)</f>
        <v>0</v>
      </c>
    </row>
    <row r="311" spans="10:17" x14ac:dyDescent="0.55000000000000004">
      <c r="J311" s="1">
        <f t="shared" si="21"/>
        <v>0</v>
      </c>
      <c r="K311">
        <f t="shared" si="22"/>
        <v>0</v>
      </c>
      <c r="L311">
        <f t="shared" si="19"/>
        <v>10000</v>
      </c>
      <c r="M311">
        <f t="shared" si="20"/>
        <v>21</v>
      </c>
      <c r="N311" t="e">
        <f>VLOOKUP($B311,'エントリー表（ボディ）'!$B:$E,2)</f>
        <v>#N/A</v>
      </c>
      <c r="O311" t="e">
        <f>VLOOKUP($B311,'エントリー表（ボディ）'!$B:$E,3)</f>
        <v>#N/A</v>
      </c>
      <c r="P311" t="e">
        <f>VLOOKUP($B311,'エントリー表（ボディ）'!$B:$E,4)</f>
        <v>#N/A</v>
      </c>
      <c r="Q311">
        <f>VLOOKUP(M311,団体得点データ!B$3:C$42,2)</f>
        <v>0</v>
      </c>
    </row>
    <row r="312" spans="10:17" x14ac:dyDescent="0.55000000000000004">
      <c r="J312" s="1">
        <f t="shared" si="21"/>
        <v>0</v>
      </c>
      <c r="K312">
        <f t="shared" si="22"/>
        <v>0</v>
      </c>
      <c r="L312">
        <f t="shared" si="19"/>
        <v>10000</v>
      </c>
      <c r="M312">
        <f t="shared" si="20"/>
        <v>21</v>
      </c>
      <c r="N312" t="e">
        <f>VLOOKUP($B312,'エントリー表（ボディ）'!$B:$E,2)</f>
        <v>#N/A</v>
      </c>
      <c r="O312" t="e">
        <f>VLOOKUP($B312,'エントリー表（ボディ）'!$B:$E,3)</f>
        <v>#N/A</v>
      </c>
      <c r="P312" t="e">
        <f>VLOOKUP($B312,'エントリー表（ボディ）'!$B:$E,4)</f>
        <v>#N/A</v>
      </c>
      <c r="Q312">
        <f>VLOOKUP(M312,団体得点データ!B$3:C$42,2)</f>
        <v>0</v>
      </c>
    </row>
    <row r="313" spans="10:17" x14ac:dyDescent="0.55000000000000004">
      <c r="J313" s="1">
        <f t="shared" si="21"/>
        <v>0</v>
      </c>
      <c r="K313">
        <f t="shared" si="22"/>
        <v>0</v>
      </c>
      <c r="L313">
        <f t="shared" si="19"/>
        <v>10000</v>
      </c>
      <c r="M313">
        <f t="shared" si="20"/>
        <v>21</v>
      </c>
      <c r="N313" t="e">
        <f>VLOOKUP($B313,'エントリー表（ボディ）'!$B:$E,2)</f>
        <v>#N/A</v>
      </c>
      <c r="O313" t="e">
        <f>VLOOKUP($B313,'エントリー表（ボディ）'!$B:$E,3)</f>
        <v>#N/A</v>
      </c>
      <c r="P313" t="e">
        <f>VLOOKUP($B313,'エントリー表（ボディ）'!$B:$E,4)</f>
        <v>#N/A</v>
      </c>
      <c r="Q313">
        <f>VLOOKUP(M313,団体得点データ!B$3:C$42,2)</f>
        <v>0</v>
      </c>
    </row>
    <row r="314" spans="10:17" x14ac:dyDescent="0.55000000000000004">
      <c r="J314" s="1">
        <f t="shared" si="21"/>
        <v>0</v>
      </c>
      <c r="K314">
        <f t="shared" si="22"/>
        <v>0</v>
      </c>
      <c r="L314">
        <f t="shared" si="19"/>
        <v>10000</v>
      </c>
      <c r="M314">
        <f t="shared" si="20"/>
        <v>21</v>
      </c>
      <c r="N314" t="e">
        <f>VLOOKUP($B314,'エントリー表（ボディ）'!$B:$E,2)</f>
        <v>#N/A</v>
      </c>
      <c r="O314" t="e">
        <f>VLOOKUP($B314,'エントリー表（ボディ）'!$B:$E,3)</f>
        <v>#N/A</v>
      </c>
      <c r="P314" t="e">
        <f>VLOOKUP($B314,'エントリー表（ボディ）'!$B:$E,4)</f>
        <v>#N/A</v>
      </c>
      <c r="Q314">
        <f>VLOOKUP(M314,団体得点データ!B$3:C$42,2)</f>
        <v>0</v>
      </c>
    </row>
    <row r="315" spans="10:17" x14ac:dyDescent="0.55000000000000004">
      <c r="J315" s="1">
        <f t="shared" si="21"/>
        <v>0</v>
      </c>
      <c r="K315">
        <f t="shared" si="22"/>
        <v>0</v>
      </c>
      <c r="L315">
        <f t="shared" si="19"/>
        <v>10000</v>
      </c>
      <c r="M315">
        <f t="shared" si="20"/>
        <v>21</v>
      </c>
      <c r="N315" t="e">
        <f>VLOOKUP($B315,'エントリー表（ボディ）'!$B:$E,2)</f>
        <v>#N/A</v>
      </c>
      <c r="O315" t="e">
        <f>VLOOKUP($B315,'エントリー表（ボディ）'!$B:$E,3)</f>
        <v>#N/A</v>
      </c>
      <c r="P315" t="e">
        <f>VLOOKUP($B315,'エントリー表（ボディ）'!$B:$E,4)</f>
        <v>#N/A</v>
      </c>
      <c r="Q315">
        <f>VLOOKUP(M315,団体得点データ!B$3:C$42,2)</f>
        <v>0</v>
      </c>
    </row>
    <row r="316" spans="10:17" x14ac:dyDescent="0.55000000000000004">
      <c r="J316" s="1">
        <f t="shared" si="21"/>
        <v>0</v>
      </c>
      <c r="K316">
        <f t="shared" si="22"/>
        <v>0</v>
      </c>
      <c r="L316">
        <f t="shared" si="19"/>
        <v>10000</v>
      </c>
      <c r="M316">
        <f t="shared" si="20"/>
        <v>21</v>
      </c>
      <c r="N316" t="e">
        <f>VLOOKUP($B316,'エントリー表（ボディ）'!$B:$E,2)</f>
        <v>#N/A</v>
      </c>
      <c r="O316" t="e">
        <f>VLOOKUP($B316,'エントリー表（ボディ）'!$B:$E,3)</f>
        <v>#N/A</v>
      </c>
      <c r="P316" t="e">
        <f>VLOOKUP($B316,'エントリー表（ボディ）'!$B:$E,4)</f>
        <v>#N/A</v>
      </c>
      <c r="Q316">
        <f>VLOOKUP(M316,団体得点データ!B$3:C$42,2)</f>
        <v>0</v>
      </c>
    </row>
    <row r="317" spans="10:17" x14ac:dyDescent="0.55000000000000004">
      <c r="J317" s="1">
        <f t="shared" si="21"/>
        <v>0</v>
      </c>
      <c r="K317">
        <f t="shared" si="22"/>
        <v>0</v>
      </c>
      <c r="L317">
        <f t="shared" si="19"/>
        <v>10000</v>
      </c>
      <c r="M317">
        <f t="shared" si="20"/>
        <v>21</v>
      </c>
      <c r="N317" t="e">
        <f>VLOOKUP($B317,'エントリー表（ボディ）'!$B:$E,2)</f>
        <v>#N/A</v>
      </c>
      <c r="O317" t="e">
        <f>VLOOKUP($B317,'エントリー表（ボディ）'!$B:$E,3)</f>
        <v>#N/A</v>
      </c>
      <c r="P317" t="e">
        <f>VLOOKUP($B317,'エントリー表（ボディ）'!$B:$E,4)</f>
        <v>#N/A</v>
      </c>
      <c r="Q317">
        <f>VLOOKUP(M317,団体得点データ!B$3:C$42,2)</f>
        <v>0</v>
      </c>
    </row>
    <row r="318" spans="10:17" x14ac:dyDescent="0.55000000000000004">
      <c r="J318" s="1">
        <f t="shared" si="21"/>
        <v>0</v>
      </c>
      <c r="K318">
        <f t="shared" si="22"/>
        <v>0</v>
      </c>
      <c r="L318">
        <f t="shared" si="19"/>
        <v>10000</v>
      </c>
      <c r="M318">
        <f t="shared" si="20"/>
        <v>21</v>
      </c>
      <c r="N318" t="e">
        <f>VLOOKUP($B318,'エントリー表（ボディ）'!$B:$E,2)</f>
        <v>#N/A</v>
      </c>
      <c r="O318" t="e">
        <f>VLOOKUP($B318,'エントリー表（ボディ）'!$B:$E,3)</f>
        <v>#N/A</v>
      </c>
      <c r="P318" t="e">
        <f>VLOOKUP($B318,'エントリー表（ボディ）'!$B:$E,4)</f>
        <v>#N/A</v>
      </c>
      <c r="Q318">
        <f>VLOOKUP(M318,団体得点データ!B$3:C$42,2)</f>
        <v>0</v>
      </c>
    </row>
    <row r="319" spans="10:17" x14ac:dyDescent="0.55000000000000004">
      <c r="J319" s="1">
        <f t="shared" si="21"/>
        <v>0</v>
      </c>
      <c r="K319">
        <f t="shared" si="22"/>
        <v>0</v>
      </c>
      <c r="L319">
        <f t="shared" si="19"/>
        <v>10000</v>
      </c>
      <c r="M319">
        <f t="shared" si="20"/>
        <v>21</v>
      </c>
      <c r="N319" t="e">
        <f>VLOOKUP($B319,'エントリー表（ボディ）'!$B:$E,2)</f>
        <v>#N/A</v>
      </c>
      <c r="O319" t="e">
        <f>VLOOKUP($B319,'エントリー表（ボディ）'!$B:$E,3)</f>
        <v>#N/A</v>
      </c>
      <c r="P319" t="e">
        <f>VLOOKUP($B319,'エントリー表（ボディ）'!$B:$E,4)</f>
        <v>#N/A</v>
      </c>
      <c r="Q319">
        <f>VLOOKUP(M319,団体得点データ!B$3:C$42,2)</f>
        <v>0</v>
      </c>
    </row>
    <row r="320" spans="10:17" x14ac:dyDescent="0.55000000000000004">
      <c r="J320" s="1">
        <f t="shared" si="21"/>
        <v>0</v>
      </c>
      <c r="K320">
        <f t="shared" si="22"/>
        <v>0</v>
      </c>
      <c r="L320">
        <f t="shared" si="19"/>
        <v>10000</v>
      </c>
      <c r="M320">
        <f t="shared" si="20"/>
        <v>21</v>
      </c>
      <c r="N320" t="e">
        <f>VLOOKUP($B320,'エントリー表（ボディ）'!$B:$E,2)</f>
        <v>#N/A</v>
      </c>
      <c r="O320" t="e">
        <f>VLOOKUP($B320,'エントリー表（ボディ）'!$B:$E,3)</f>
        <v>#N/A</v>
      </c>
      <c r="P320" t="e">
        <f>VLOOKUP($B320,'エントリー表（ボディ）'!$B:$E,4)</f>
        <v>#N/A</v>
      </c>
      <c r="Q320">
        <f>VLOOKUP(M320,団体得点データ!B$3:C$42,2)</f>
        <v>0</v>
      </c>
    </row>
    <row r="321" spans="10:17" x14ac:dyDescent="0.55000000000000004">
      <c r="J321" s="1">
        <f t="shared" si="21"/>
        <v>0</v>
      </c>
      <c r="K321">
        <f t="shared" si="22"/>
        <v>0</v>
      </c>
      <c r="L321">
        <f t="shared" si="19"/>
        <v>10000</v>
      </c>
      <c r="M321">
        <f t="shared" si="20"/>
        <v>21</v>
      </c>
      <c r="N321" t="e">
        <f>VLOOKUP($B321,'エントリー表（ボディ）'!$B:$E,2)</f>
        <v>#N/A</v>
      </c>
      <c r="O321" t="e">
        <f>VLOOKUP($B321,'エントリー表（ボディ）'!$B:$E,3)</f>
        <v>#N/A</v>
      </c>
      <c r="P321" t="e">
        <f>VLOOKUP($B321,'エントリー表（ボディ）'!$B:$E,4)</f>
        <v>#N/A</v>
      </c>
      <c r="Q321">
        <f>VLOOKUP(M321,団体得点データ!B$3:C$42,2)</f>
        <v>0</v>
      </c>
    </row>
    <row r="322" spans="10:17" x14ac:dyDescent="0.55000000000000004">
      <c r="J322" s="1">
        <f t="shared" si="21"/>
        <v>0</v>
      </c>
      <c r="K322">
        <f t="shared" si="22"/>
        <v>0</v>
      </c>
      <c r="L322">
        <f t="shared" si="19"/>
        <v>10000</v>
      </c>
      <c r="M322">
        <f t="shared" si="20"/>
        <v>21</v>
      </c>
      <c r="N322" t="e">
        <f>VLOOKUP($B322,'エントリー表（ボディ）'!$B:$E,2)</f>
        <v>#N/A</v>
      </c>
      <c r="O322" t="e">
        <f>VLOOKUP($B322,'エントリー表（ボディ）'!$B:$E,3)</f>
        <v>#N/A</v>
      </c>
      <c r="P322" t="e">
        <f>VLOOKUP($B322,'エントリー表（ボディ）'!$B:$E,4)</f>
        <v>#N/A</v>
      </c>
      <c r="Q322">
        <f>VLOOKUP(M322,団体得点データ!B$3:C$42,2)</f>
        <v>0</v>
      </c>
    </row>
    <row r="323" spans="10:17" x14ac:dyDescent="0.55000000000000004">
      <c r="J323" s="1">
        <f t="shared" si="21"/>
        <v>0</v>
      </c>
      <c r="K323">
        <f t="shared" si="22"/>
        <v>0</v>
      </c>
      <c r="L323">
        <f t="shared" si="19"/>
        <v>10000</v>
      </c>
      <c r="M323">
        <f t="shared" si="20"/>
        <v>21</v>
      </c>
      <c r="N323" t="e">
        <f>VLOOKUP($B323,'エントリー表（ボディ）'!$B:$E,2)</f>
        <v>#N/A</v>
      </c>
      <c r="O323" t="e">
        <f>VLOOKUP($B323,'エントリー表（ボディ）'!$B:$E,3)</f>
        <v>#N/A</v>
      </c>
      <c r="P323" t="e">
        <f>VLOOKUP($B323,'エントリー表（ボディ）'!$B:$E,4)</f>
        <v>#N/A</v>
      </c>
      <c r="Q323">
        <f>VLOOKUP(M323,団体得点データ!B$3:C$42,2)</f>
        <v>0</v>
      </c>
    </row>
    <row r="324" spans="10:17" x14ac:dyDescent="0.55000000000000004">
      <c r="J324" s="1">
        <f t="shared" si="21"/>
        <v>0</v>
      </c>
      <c r="K324">
        <f t="shared" si="22"/>
        <v>0</v>
      </c>
      <c r="L324">
        <f t="shared" si="19"/>
        <v>10000</v>
      </c>
      <c r="M324">
        <f t="shared" si="20"/>
        <v>21</v>
      </c>
      <c r="N324" t="e">
        <f>VLOOKUP($B324,'エントリー表（ボディ）'!$B:$E,2)</f>
        <v>#N/A</v>
      </c>
      <c r="O324" t="e">
        <f>VLOOKUP($B324,'エントリー表（ボディ）'!$B:$E,3)</f>
        <v>#N/A</v>
      </c>
      <c r="P324" t="e">
        <f>VLOOKUP($B324,'エントリー表（ボディ）'!$B:$E,4)</f>
        <v>#N/A</v>
      </c>
      <c r="Q324">
        <f>VLOOKUP(M324,団体得点データ!B$3:C$42,2)</f>
        <v>0</v>
      </c>
    </row>
    <row r="325" spans="10:17" x14ac:dyDescent="0.55000000000000004">
      <c r="J325" s="1">
        <f t="shared" si="21"/>
        <v>0</v>
      </c>
      <c r="K325">
        <f t="shared" si="22"/>
        <v>0</v>
      </c>
      <c r="L325">
        <f t="shared" ref="L325:L388" si="23">IF(K325=0, 10000, J325+K325/1000)</f>
        <v>10000</v>
      </c>
      <c r="M325">
        <f t="shared" ref="M325:M388" si="24">_xlfn.RANK.EQ(L325, L$5:L$475, 1)</f>
        <v>21</v>
      </c>
      <c r="N325" t="e">
        <f>VLOOKUP($B325,'エントリー表（ボディ）'!$B:$E,2)</f>
        <v>#N/A</v>
      </c>
      <c r="O325" t="e">
        <f>VLOOKUP($B325,'エントリー表（ボディ）'!$B:$E,3)</f>
        <v>#N/A</v>
      </c>
      <c r="P325" t="e">
        <f>VLOOKUP($B325,'エントリー表（ボディ）'!$B:$E,4)</f>
        <v>#N/A</v>
      </c>
      <c r="Q325">
        <f>VLOOKUP(M325,団体得点データ!B$3:C$42,2)</f>
        <v>0</v>
      </c>
    </row>
    <row r="326" spans="10:17" x14ac:dyDescent="0.55000000000000004">
      <c r="J326" s="1">
        <f t="shared" si="21"/>
        <v>0</v>
      </c>
      <c r="K326">
        <f t="shared" si="22"/>
        <v>0</v>
      </c>
      <c r="L326">
        <f t="shared" si="23"/>
        <v>10000</v>
      </c>
      <c r="M326">
        <f t="shared" si="24"/>
        <v>21</v>
      </c>
      <c r="N326" t="e">
        <f>VLOOKUP($B326,'エントリー表（ボディ）'!$B:$E,2)</f>
        <v>#N/A</v>
      </c>
      <c r="O326" t="e">
        <f>VLOOKUP($B326,'エントリー表（ボディ）'!$B:$E,3)</f>
        <v>#N/A</v>
      </c>
      <c r="P326" t="e">
        <f>VLOOKUP($B326,'エントリー表（ボディ）'!$B:$E,4)</f>
        <v>#N/A</v>
      </c>
      <c r="Q326">
        <f>VLOOKUP(M326,団体得点データ!B$3:C$42,2)</f>
        <v>0</v>
      </c>
    </row>
    <row r="327" spans="10:17" x14ac:dyDescent="0.55000000000000004">
      <c r="J327" s="1">
        <f t="shared" si="21"/>
        <v>0</v>
      </c>
      <c r="K327">
        <f t="shared" si="22"/>
        <v>0</v>
      </c>
      <c r="L327">
        <f t="shared" si="23"/>
        <v>10000</v>
      </c>
      <c r="M327">
        <f t="shared" si="24"/>
        <v>21</v>
      </c>
      <c r="N327" t="e">
        <f>VLOOKUP($B327,'エントリー表（ボディ）'!$B:$E,2)</f>
        <v>#N/A</v>
      </c>
      <c r="O327" t="e">
        <f>VLOOKUP($B327,'エントリー表（ボディ）'!$B:$E,3)</f>
        <v>#N/A</v>
      </c>
      <c r="P327" t="e">
        <f>VLOOKUP($B327,'エントリー表（ボディ）'!$B:$E,4)</f>
        <v>#N/A</v>
      </c>
      <c r="Q327">
        <f>VLOOKUP(M327,団体得点データ!B$3:C$42,2)</f>
        <v>0</v>
      </c>
    </row>
    <row r="328" spans="10:17" x14ac:dyDescent="0.55000000000000004">
      <c r="J328" s="1">
        <f t="shared" si="21"/>
        <v>0</v>
      </c>
      <c r="K328">
        <f t="shared" si="22"/>
        <v>0</v>
      </c>
      <c r="L328">
        <f t="shared" si="23"/>
        <v>10000</v>
      </c>
      <c r="M328">
        <f t="shared" si="24"/>
        <v>21</v>
      </c>
      <c r="N328" t="e">
        <f>VLOOKUP($B328,'エントリー表（ボディ）'!$B:$E,2)</f>
        <v>#N/A</v>
      </c>
      <c r="O328" t="e">
        <f>VLOOKUP($B328,'エントリー表（ボディ）'!$B:$E,3)</f>
        <v>#N/A</v>
      </c>
      <c r="P328" t="e">
        <f>VLOOKUP($B328,'エントリー表（ボディ）'!$B:$E,4)</f>
        <v>#N/A</v>
      </c>
      <c r="Q328">
        <f>VLOOKUP(M328,団体得点データ!B$3:C$42,2)</f>
        <v>0</v>
      </c>
    </row>
    <row r="329" spans="10:17" x14ac:dyDescent="0.55000000000000004">
      <c r="J329" s="1">
        <f t="shared" si="21"/>
        <v>0</v>
      </c>
      <c r="K329">
        <f t="shared" si="22"/>
        <v>0</v>
      </c>
      <c r="L329">
        <f t="shared" si="23"/>
        <v>10000</v>
      </c>
      <c r="M329">
        <f t="shared" si="24"/>
        <v>21</v>
      </c>
      <c r="N329" t="e">
        <f>VLOOKUP($B329,'エントリー表（ボディ）'!$B:$E,2)</f>
        <v>#N/A</v>
      </c>
      <c r="O329" t="e">
        <f>VLOOKUP($B329,'エントリー表（ボディ）'!$B:$E,3)</f>
        <v>#N/A</v>
      </c>
      <c r="P329" t="e">
        <f>VLOOKUP($B329,'エントリー表（ボディ）'!$B:$E,4)</f>
        <v>#N/A</v>
      </c>
      <c r="Q329">
        <f>VLOOKUP(M329,団体得点データ!B$3:C$42,2)</f>
        <v>0</v>
      </c>
    </row>
    <row r="330" spans="10:17" x14ac:dyDescent="0.55000000000000004">
      <c r="J330" s="1">
        <f t="shared" si="21"/>
        <v>0</v>
      </c>
      <c r="K330">
        <f t="shared" si="22"/>
        <v>0</v>
      </c>
      <c r="L330">
        <f t="shared" si="23"/>
        <v>10000</v>
      </c>
      <c r="M330">
        <f t="shared" si="24"/>
        <v>21</v>
      </c>
      <c r="N330" t="e">
        <f>VLOOKUP($B330,'エントリー表（ボディ）'!$B:$E,2)</f>
        <v>#N/A</v>
      </c>
      <c r="O330" t="e">
        <f>VLOOKUP($B330,'エントリー表（ボディ）'!$B:$E,3)</f>
        <v>#N/A</v>
      </c>
      <c r="P330" t="e">
        <f>VLOOKUP($B330,'エントリー表（ボディ）'!$B:$E,4)</f>
        <v>#N/A</v>
      </c>
      <c r="Q330">
        <f>VLOOKUP(M330,団体得点データ!B$3:C$42,2)</f>
        <v>0</v>
      </c>
    </row>
    <row r="331" spans="10:17" x14ac:dyDescent="0.55000000000000004">
      <c r="J331" s="1">
        <f t="shared" si="21"/>
        <v>0</v>
      </c>
      <c r="K331">
        <f t="shared" si="22"/>
        <v>0</v>
      </c>
      <c r="L331">
        <f t="shared" si="23"/>
        <v>10000</v>
      </c>
      <c r="M331">
        <f t="shared" si="24"/>
        <v>21</v>
      </c>
      <c r="N331" t="e">
        <f>VLOOKUP($B331,'エントリー表（ボディ）'!$B:$E,2)</f>
        <v>#N/A</v>
      </c>
      <c r="O331" t="e">
        <f>VLOOKUP($B331,'エントリー表（ボディ）'!$B:$E,3)</f>
        <v>#N/A</v>
      </c>
      <c r="P331" t="e">
        <f>VLOOKUP($B331,'エントリー表（ボディ）'!$B:$E,4)</f>
        <v>#N/A</v>
      </c>
      <c r="Q331">
        <f>VLOOKUP(M331,団体得点データ!B$3:C$42,2)</f>
        <v>0</v>
      </c>
    </row>
    <row r="332" spans="10:17" x14ac:dyDescent="0.55000000000000004">
      <c r="J332" s="1">
        <f t="shared" si="21"/>
        <v>0</v>
      </c>
      <c r="K332">
        <f t="shared" si="22"/>
        <v>0</v>
      </c>
      <c r="L332">
        <f t="shared" si="23"/>
        <v>10000</v>
      </c>
      <c r="M332">
        <f t="shared" si="24"/>
        <v>21</v>
      </c>
      <c r="N332" t="e">
        <f>VLOOKUP($B332,'エントリー表（ボディ）'!$B:$E,2)</f>
        <v>#N/A</v>
      </c>
      <c r="O332" t="e">
        <f>VLOOKUP($B332,'エントリー表（ボディ）'!$B:$E,3)</f>
        <v>#N/A</v>
      </c>
      <c r="P332" t="e">
        <f>VLOOKUP($B332,'エントリー表（ボディ）'!$B:$E,4)</f>
        <v>#N/A</v>
      </c>
      <c r="Q332">
        <f>VLOOKUP(M332,団体得点データ!B$3:C$42,2)</f>
        <v>0</v>
      </c>
    </row>
    <row r="333" spans="10:17" x14ac:dyDescent="0.55000000000000004">
      <c r="J333" s="1">
        <f t="shared" si="21"/>
        <v>0</v>
      </c>
      <c r="K333">
        <f t="shared" si="22"/>
        <v>0</v>
      </c>
      <c r="L333">
        <f t="shared" si="23"/>
        <v>10000</v>
      </c>
      <c r="M333">
        <f t="shared" si="24"/>
        <v>21</v>
      </c>
      <c r="N333" t="e">
        <f>VLOOKUP($B333,'エントリー表（ボディ）'!$B:$E,2)</f>
        <v>#N/A</v>
      </c>
      <c r="O333" t="e">
        <f>VLOOKUP($B333,'エントリー表（ボディ）'!$B:$E,3)</f>
        <v>#N/A</v>
      </c>
      <c r="P333" t="e">
        <f>VLOOKUP($B333,'エントリー表（ボディ）'!$B:$E,4)</f>
        <v>#N/A</v>
      </c>
      <c r="Q333">
        <f>VLOOKUP(M333,団体得点データ!B$3:C$42,2)</f>
        <v>0</v>
      </c>
    </row>
    <row r="334" spans="10:17" x14ac:dyDescent="0.55000000000000004">
      <c r="J334" s="1">
        <f t="shared" si="21"/>
        <v>0</v>
      </c>
      <c r="K334">
        <f t="shared" si="22"/>
        <v>0</v>
      </c>
      <c r="L334">
        <f t="shared" si="23"/>
        <v>10000</v>
      </c>
      <c r="M334">
        <f t="shared" si="24"/>
        <v>21</v>
      </c>
      <c r="N334" t="e">
        <f>VLOOKUP($B334,'エントリー表（ボディ）'!$B:$E,2)</f>
        <v>#N/A</v>
      </c>
      <c r="O334" t="e">
        <f>VLOOKUP($B334,'エントリー表（ボディ）'!$B:$E,3)</f>
        <v>#N/A</v>
      </c>
      <c r="P334" t="e">
        <f>VLOOKUP($B334,'エントリー表（ボディ）'!$B:$E,4)</f>
        <v>#N/A</v>
      </c>
      <c r="Q334">
        <f>VLOOKUP(M334,団体得点データ!B$3:C$42,2)</f>
        <v>0</v>
      </c>
    </row>
    <row r="335" spans="10:17" x14ac:dyDescent="0.55000000000000004">
      <c r="J335" s="1">
        <f t="shared" si="21"/>
        <v>0</v>
      </c>
      <c r="K335">
        <f t="shared" si="22"/>
        <v>0</v>
      </c>
      <c r="L335">
        <f t="shared" si="23"/>
        <v>10000</v>
      </c>
      <c r="M335">
        <f t="shared" si="24"/>
        <v>21</v>
      </c>
      <c r="N335" t="e">
        <f>VLOOKUP($B335,'エントリー表（ボディ）'!$B:$E,2)</f>
        <v>#N/A</v>
      </c>
      <c r="O335" t="e">
        <f>VLOOKUP($B335,'エントリー表（ボディ）'!$B:$E,3)</f>
        <v>#N/A</v>
      </c>
      <c r="P335" t="e">
        <f>VLOOKUP($B335,'エントリー表（ボディ）'!$B:$E,4)</f>
        <v>#N/A</v>
      </c>
      <c r="Q335">
        <f>VLOOKUP(M335,団体得点データ!B$3:C$42,2)</f>
        <v>0</v>
      </c>
    </row>
    <row r="336" spans="10:17" x14ac:dyDescent="0.55000000000000004">
      <c r="J336" s="1">
        <f t="shared" si="21"/>
        <v>0</v>
      </c>
      <c r="K336">
        <f t="shared" si="22"/>
        <v>0</v>
      </c>
      <c r="L336">
        <f t="shared" si="23"/>
        <v>10000</v>
      </c>
      <c r="M336">
        <f t="shared" si="24"/>
        <v>21</v>
      </c>
      <c r="N336" t="e">
        <f>VLOOKUP($B336,'エントリー表（ボディ）'!$B:$E,2)</f>
        <v>#N/A</v>
      </c>
      <c r="O336" t="e">
        <f>VLOOKUP($B336,'エントリー表（ボディ）'!$B:$E,3)</f>
        <v>#N/A</v>
      </c>
      <c r="P336" t="e">
        <f>VLOOKUP($B336,'エントリー表（ボディ）'!$B:$E,4)</f>
        <v>#N/A</v>
      </c>
      <c r="Q336">
        <f>VLOOKUP(M336,団体得点データ!B$3:C$42,2)</f>
        <v>0</v>
      </c>
    </row>
    <row r="337" spans="10:17" x14ac:dyDescent="0.55000000000000004">
      <c r="J337" s="1">
        <f t="shared" si="21"/>
        <v>0</v>
      </c>
      <c r="K337">
        <f t="shared" si="22"/>
        <v>0</v>
      </c>
      <c r="L337">
        <f t="shared" si="23"/>
        <v>10000</v>
      </c>
      <c r="M337">
        <f t="shared" si="24"/>
        <v>21</v>
      </c>
      <c r="N337" t="e">
        <f>VLOOKUP($B337,'エントリー表（ボディ）'!$B:$E,2)</f>
        <v>#N/A</v>
      </c>
      <c r="O337" t="e">
        <f>VLOOKUP($B337,'エントリー表（ボディ）'!$B:$E,3)</f>
        <v>#N/A</v>
      </c>
      <c r="P337" t="e">
        <f>VLOOKUP($B337,'エントリー表（ボディ）'!$B:$E,4)</f>
        <v>#N/A</v>
      </c>
      <c r="Q337">
        <f>VLOOKUP(M337,団体得点データ!B$3:C$42,2)</f>
        <v>0</v>
      </c>
    </row>
    <row r="338" spans="10:17" x14ac:dyDescent="0.55000000000000004">
      <c r="J338" s="1">
        <f t="shared" si="21"/>
        <v>0</v>
      </c>
      <c r="K338">
        <f t="shared" si="22"/>
        <v>0</v>
      </c>
      <c r="L338">
        <f t="shared" si="23"/>
        <v>10000</v>
      </c>
      <c r="M338">
        <f t="shared" si="24"/>
        <v>21</v>
      </c>
      <c r="N338" t="e">
        <f>VLOOKUP($B338,'エントリー表（ボディ）'!$B:$E,2)</f>
        <v>#N/A</v>
      </c>
      <c r="O338" t="e">
        <f>VLOOKUP($B338,'エントリー表（ボディ）'!$B:$E,3)</f>
        <v>#N/A</v>
      </c>
      <c r="P338" t="e">
        <f>VLOOKUP($B338,'エントリー表（ボディ）'!$B:$E,4)</f>
        <v>#N/A</v>
      </c>
      <c r="Q338">
        <f>VLOOKUP(M338,団体得点データ!B$3:C$42,2)</f>
        <v>0</v>
      </c>
    </row>
    <row r="339" spans="10:17" x14ac:dyDescent="0.55000000000000004">
      <c r="J339" s="1">
        <f t="shared" si="21"/>
        <v>0</v>
      </c>
      <c r="K339">
        <f t="shared" si="22"/>
        <v>0</v>
      </c>
      <c r="L339">
        <f t="shared" si="23"/>
        <v>10000</v>
      </c>
      <c r="M339">
        <f t="shared" si="24"/>
        <v>21</v>
      </c>
      <c r="N339" t="e">
        <f>VLOOKUP($B339,'エントリー表（ボディ）'!$B:$E,2)</f>
        <v>#N/A</v>
      </c>
      <c r="O339" t="e">
        <f>VLOOKUP($B339,'エントリー表（ボディ）'!$B:$E,3)</f>
        <v>#N/A</v>
      </c>
      <c r="P339" t="e">
        <f>VLOOKUP($B339,'エントリー表（ボディ）'!$B:$E,4)</f>
        <v>#N/A</v>
      </c>
      <c r="Q339">
        <f>VLOOKUP(M339,団体得点データ!B$3:C$42,2)</f>
        <v>0</v>
      </c>
    </row>
    <row r="340" spans="10:17" x14ac:dyDescent="0.55000000000000004">
      <c r="J340" s="1">
        <f t="shared" si="21"/>
        <v>0</v>
      </c>
      <c r="K340">
        <f t="shared" si="22"/>
        <v>0</v>
      </c>
      <c r="L340">
        <f t="shared" si="23"/>
        <v>10000</v>
      </c>
      <c r="M340">
        <f t="shared" si="24"/>
        <v>21</v>
      </c>
      <c r="N340" t="e">
        <f>VLOOKUP($B340,'エントリー表（ボディ）'!$B:$E,2)</f>
        <v>#N/A</v>
      </c>
      <c r="O340" t="e">
        <f>VLOOKUP($B340,'エントリー表（ボディ）'!$B:$E,3)</f>
        <v>#N/A</v>
      </c>
      <c r="P340" t="e">
        <f>VLOOKUP($B340,'エントリー表（ボディ）'!$B:$E,4)</f>
        <v>#N/A</v>
      </c>
      <c r="Q340">
        <f>VLOOKUP(M340,団体得点データ!B$3:C$42,2)</f>
        <v>0</v>
      </c>
    </row>
    <row r="341" spans="10:17" x14ac:dyDescent="0.55000000000000004">
      <c r="J341" s="1">
        <f t="shared" si="21"/>
        <v>0</v>
      </c>
      <c r="K341">
        <f t="shared" si="22"/>
        <v>0</v>
      </c>
      <c r="L341">
        <f t="shared" si="23"/>
        <v>10000</v>
      </c>
      <c r="M341">
        <f t="shared" si="24"/>
        <v>21</v>
      </c>
      <c r="N341" t="e">
        <f>VLOOKUP($B341,'エントリー表（ボディ）'!$B:$E,2)</f>
        <v>#N/A</v>
      </c>
      <c r="O341" t="e">
        <f>VLOOKUP($B341,'エントリー表（ボディ）'!$B:$E,3)</f>
        <v>#N/A</v>
      </c>
      <c r="P341" t="e">
        <f>VLOOKUP($B341,'エントリー表（ボディ）'!$B:$E,4)</f>
        <v>#N/A</v>
      </c>
      <c r="Q341">
        <f>VLOOKUP(M341,団体得点データ!B$3:C$42,2)</f>
        <v>0</v>
      </c>
    </row>
    <row r="342" spans="10:17" x14ac:dyDescent="0.55000000000000004">
      <c r="J342" s="1">
        <f t="shared" si="21"/>
        <v>0</v>
      </c>
      <c r="K342">
        <f t="shared" si="22"/>
        <v>0</v>
      </c>
      <c r="L342">
        <f t="shared" si="23"/>
        <v>10000</v>
      </c>
      <c r="M342">
        <f t="shared" si="24"/>
        <v>21</v>
      </c>
      <c r="N342" t="e">
        <f>VLOOKUP($B342,'エントリー表（ボディ）'!$B:$E,2)</f>
        <v>#N/A</v>
      </c>
      <c r="O342" t="e">
        <f>VLOOKUP($B342,'エントリー表（ボディ）'!$B:$E,3)</f>
        <v>#N/A</v>
      </c>
      <c r="P342" t="e">
        <f>VLOOKUP($B342,'エントリー表（ボディ）'!$B:$E,4)</f>
        <v>#N/A</v>
      </c>
      <c r="Q342">
        <f>VLOOKUP(M342,団体得点データ!B$3:C$42,2)</f>
        <v>0</v>
      </c>
    </row>
    <row r="343" spans="10:17" x14ac:dyDescent="0.55000000000000004">
      <c r="J343" s="1">
        <f t="shared" si="21"/>
        <v>0</v>
      </c>
      <c r="K343">
        <f t="shared" si="22"/>
        <v>0</v>
      </c>
      <c r="L343">
        <f t="shared" si="23"/>
        <v>10000</v>
      </c>
      <c r="M343">
        <f t="shared" si="24"/>
        <v>21</v>
      </c>
      <c r="N343" t="e">
        <f>VLOOKUP($B343,'エントリー表（ボディ）'!$B:$E,2)</f>
        <v>#N/A</v>
      </c>
      <c r="O343" t="e">
        <f>VLOOKUP($B343,'エントリー表（ボディ）'!$B:$E,3)</f>
        <v>#N/A</v>
      </c>
      <c r="P343" t="e">
        <f>VLOOKUP($B343,'エントリー表（ボディ）'!$B:$E,4)</f>
        <v>#N/A</v>
      </c>
      <c r="Q343">
        <f>VLOOKUP(M343,団体得点データ!B$3:C$42,2)</f>
        <v>0</v>
      </c>
    </row>
    <row r="344" spans="10:17" x14ac:dyDescent="0.55000000000000004">
      <c r="J344" s="1">
        <f t="shared" si="21"/>
        <v>0</v>
      </c>
      <c r="K344">
        <f t="shared" si="22"/>
        <v>0</v>
      </c>
      <c r="L344">
        <f t="shared" si="23"/>
        <v>10000</v>
      </c>
      <c r="M344">
        <f t="shared" si="24"/>
        <v>21</v>
      </c>
      <c r="N344" t="e">
        <f>VLOOKUP($B344,'エントリー表（ボディ）'!$B:$E,2)</f>
        <v>#N/A</v>
      </c>
      <c r="O344" t="e">
        <f>VLOOKUP($B344,'エントリー表（ボディ）'!$B:$E,3)</f>
        <v>#N/A</v>
      </c>
      <c r="P344" t="e">
        <f>VLOOKUP($B344,'エントリー表（ボディ）'!$B:$E,4)</f>
        <v>#N/A</v>
      </c>
      <c r="Q344">
        <f>VLOOKUP(M344,団体得点データ!B$3:C$42,2)</f>
        <v>0</v>
      </c>
    </row>
    <row r="345" spans="10:17" x14ac:dyDescent="0.55000000000000004">
      <c r="J345" s="1">
        <f t="shared" si="21"/>
        <v>0</v>
      </c>
      <c r="K345">
        <f t="shared" si="22"/>
        <v>0</v>
      </c>
      <c r="L345">
        <f t="shared" si="23"/>
        <v>10000</v>
      </c>
      <c r="M345">
        <f t="shared" si="24"/>
        <v>21</v>
      </c>
      <c r="N345" t="e">
        <f>VLOOKUP($B345,'エントリー表（ボディ）'!$B:$E,2)</f>
        <v>#N/A</v>
      </c>
      <c r="O345" t="e">
        <f>VLOOKUP($B345,'エントリー表（ボディ）'!$B:$E,3)</f>
        <v>#N/A</v>
      </c>
      <c r="P345" t="e">
        <f>VLOOKUP($B345,'エントリー表（ボディ）'!$B:$E,4)</f>
        <v>#N/A</v>
      </c>
      <c r="Q345">
        <f>VLOOKUP(M345,団体得点データ!B$3:C$42,2)</f>
        <v>0</v>
      </c>
    </row>
    <row r="346" spans="10:17" x14ac:dyDescent="0.55000000000000004">
      <c r="J346" s="1">
        <f t="shared" ref="J346:J409" si="25">SUM(C346:I346)-MIN(C346:I346)-MAX(C346:I346)</f>
        <v>0</v>
      </c>
      <c r="K346">
        <f t="shared" ref="K346:K409" si="26">SUM(C346:I346)</f>
        <v>0</v>
      </c>
      <c r="L346">
        <f t="shared" si="23"/>
        <v>10000</v>
      </c>
      <c r="M346">
        <f t="shared" si="24"/>
        <v>21</v>
      </c>
      <c r="N346" t="e">
        <f>VLOOKUP($B346,'エントリー表（ボディ）'!$B:$E,2)</f>
        <v>#N/A</v>
      </c>
      <c r="O346" t="e">
        <f>VLOOKUP($B346,'エントリー表（ボディ）'!$B:$E,3)</f>
        <v>#N/A</v>
      </c>
      <c r="P346" t="e">
        <f>VLOOKUP($B346,'エントリー表（ボディ）'!$B:$E,4)</f>
        <v>#N/A</v>
      </c>
      <c r="Q346">
        <f>VLOOKUP(M346,団体得点データ!B$3:C$42,2)</f>
        <v>0</v>
      </c>
    </row>
    <row r="347" spans="10:17" x14ac:dyDescent="0.55000000000000004">
      <c r="J347" s="1">
        <f t="shared" si="25"/>
        <v>0</v>
      </c>
      <c r="K347">
        <f t="shared" si="26"/>
        <v>0</v>
      </c>
      <c r="L347">
        <f t="shared" si="23"/>
        <v>10000</v>
      </c>
      <c r="M347">
        <f t="shared" si="24"/>
        <v>21</v>
      </c>
      <c r="N347" t="e">
        <f>VLOOKUP($B347,'エントリー表（ボディ）'!$B:$E,2)</f>
        <v>#N/A</v>
      </c>
      <c r="O347" t="e">
        <f>VLOOKUP($B347,'エントリー表（ボディ）'!$B:$E,3)</f>
        <v>#N/A</v>
      </c>
      <c r="P347" t="e">
        <f>VLOOKUP($B347,'エントリー表（ボディ）'!$B:$E,4)</f>
        <v>#N/A</v>
      </c>
      <c r="Q347">
        <f>VLOOKUP(M347,団体得点データ!B$3:C$42,2)</f>
        <v>0</v>
      </c>
    </row>
    <row r="348" spans="10:17" x14ac:dyDescent="0.55000000000000004">
      <c r="J348" s="1">
        <f t="shared" si="25"/>
        <v>0</v>
      </c>
      <c r="K348">
        <f t="shared" si="26"/>
        <v>0</v>
      </c>
      <c r="L348">
        <f t="shared" si="23"/>
        <v>10000</v>
      </c>
      <c r="M348">
        <f t="shared" si="24"/>
        <v>21</v>
      </c>
      <c r="N348" t="e">
        <f>VLOOKUP($B348,'エントリー表（ボディ）'!$B:$E,2)</f>
        <v>#N/A</v>
      </c>
      <c r="O348" t="e">
        <f>VLOOKUP($B348,'エントリー表（ボディ）'!$B:$E,3)</f>
        <v>#N/A</v>
      </c>
      <c r="P348" t="e">
        <f>VLOOKUP($B348,'エントリー表（ボディ）'!$B:$E,4)</f>
        <v>#N/A</v>
      </c>
      <c r="Q348">
        <f>VLOOKUP(M348,団体得点データ!B$3:C$42,2)</f>
        <v>0</v>
      </c>
    </row>
    <row r="349" spans="10:17" x14ac:dyDescent="0.55000000000000004">
      <c r="J349" s="1">
        <f t="shared" si="25"/>
        <v>0</v>
      </c>
      <c r="K349">
        <f t="shared" si="26"/>
        <v>0</v>
      </c>
      <c r="L349">
        <f t="shared" si="23"/>
        <v>10000</v>
      </c>
      <c r="M349">
        <f t="shared" si="24"/>
        <v>21</v>
      </c>
      <c r="N349" t="e">
        <f>VLOOKUP($B349,'エントリー表（ボディ）'!$B:$E,2)</f>
        <v>#N/A</v>
      </c>
      <c r="O349" t="e">
        <f>VLOOKUP($B349,'エントリー表（ボディ）'!$B:$E,3)</f>
        <v>#N/A</v>
      </c>
      <c r="P349" t="e">
        <f>VLOOKUP($B349,'エントリー表（ボディ）'!$B:$E,4)</f>
        <v>#N/A</v>
      </c>
      <c r="Q349">
        <f>VLOOKUP(M349,団体得点データ!B$3:C$42,2)</f>
        <v>0</v>
      </c>
    </row>
    <row r="350" spans="10:17" x14ac:dyDescent="0.55000000000000004">
      <c r="J350" s="1">
        <f t="shared" si="25"/>
        <v>0</v>
      </c>
      <c r="K350">
        <f t="shared" si="26"/>
        <v>0</v>
      </c>
      <c r="L350">
        <f t="shared" si="23"/>
        <v>10000</v>
      </c>
      <c r="M350">
        <f t="shared" si="24"/>
        <v>21</v>
      </c>
      <c r="N350" t="e">
        <f>VLOOKUP($B350,'エントリー表（ボディ）'!$B:$E,2)</f>
        <v>#N/A</v>
      </c>
      <c r="O350" t="e">
        <f>VLOOKUP($B350,'エントリー表（ボディ）'!$B:$E,3)</f>
        <v>#N/A</v>
      </c>
      <c r="P350" t="e">
        <f>VLOOKUP($B350,'エントリー表（ボディ）'!$B:$E,4)</f>
        <v>#N/A</v>
      </c>
      <c r="Q350">
        <f>VLOOKUP(M350,団体得点データ!B$3:C$42,2)</f>
        <v>0</v>
      </c>
    </row>
    <row r="351" spans="10:17" x14ac:dyDescent="0.55000000000000004">
      <c r="J351" s="1">
        <f t="shared" si="25"/>
        <v>0</v>
      </c>
      <c r="K351">
        <f t="shared" si="26"/>
        <v>0</v>
      </c>
      <c r="L351">
        <f t="shared" si="23"/>
        <v>10000</v>
      </c>
      <c r="M351">
        <f t="shared" si="24"/>
        <v>21</v>
      </c>
      <c r="N351" t="e">
        <f>VLOOKUP($B351,'エントリー表（ボディ）'!$B:$E,2)</f>
        <v>#N/A</v>
      </c>
      <c r="O351" t="e">
        <f>VLOOKUP($B351,'エントリー表（ボディ）'!$B:$E,3)</f>
        <v>#N/A</v>
      </c>
      <c r="P351" t="e">
        <f>VLOOKUP($B351,'エントリー表（ボディ）'!$B:$E,4)</f>
        <v>#N/A</v>
      </c>
      <c r="Q351">
        <f>VLOOKUP(M351,団体得点データ!B$3:C$42,2)</f>
        <v>0</v>
      </c>
    </row>
    <row r="352" spans="10:17" x14ac:dyDescent="0.55000000000000004">
      <c r="J352" s="1">
        <f t="shared" si="25"/>
        <v>0</v>
      </c>
      <c r="K352">
        <f t="shared" si="26"/>
        <v>0</v>
      </c>
      <c r="L352">
        <f t="shared" si="23"/>
        <v>10000</v>
      </c>
      <c r="M352">
        <f t="shared" si="24"/>
        <v>21</v>
      </c>
      <c r="N352" t="e">
        <f>VLOOKUP($B352,'エントリー表（ボディ）'!$B:$E,2)</f>
        <v>#N/A</v>
      </c>
      <c r="O352" t="e">
        <f>VLOOKUP($B352,'エントリー表（ボディ）'!$B:$E,3)</f>
        <v>#N/A</v>
      </c>
      <c r="P352" t="e">
        <f>VLOOKUP($B352,'エントリー表（ボディ）'!$B:$E,4)</f>
        <v>#N/A</v>
      </c>
      <c r="Q352">
        <f>VLOOKUP(M352,団体得点データ!B$3:C$42,2)</f>
        <v>0</v>
      </c>
    </row>
    <row r="353" spans="10:17" x14ac:dyDescent="0.55000000000000004">
      <c r="J353" s="1">
        <f t="shared" si="25"/>
        <v>0</v>
      </c>
      <c r="K353">
        <f t="shared" si="26"/>
        <v>0</v>
      </c>
      <c r="L353">
        <f t="shared" si="23"/>
        <v>10000</v>
      </c>
      <c r="M353">
        <f t="shared" si="24"/>
        <v>21</v>
      </c>
      <c r="N353" t="e">
        <f>VLOOKUP($B353,'エントリー表（ボディ）'!$B:$E,2)</f>
        <v>#N/A</v>
      </c>
      <c r="O353" t="e">
        <f>VLOOKUP($B353,'エントリー表（ボディ）'!$B:$E,3)</f>
        <v>#N/A</v>
      </c>
      <c r="P353" t="e">
        <f>VLOOKUP($B353,'エントリー表（ボディ）'!$B:$E,4)</f>
        <v>#N/A</v>
      </c>
      <c r="Q353">
        <f>VLOOKUP(M353,団体得点データ!B$3:C$42,2)</f>
        <v>0</v>
      </c>
    </row>
    <row r="354" spans="10:17" x14ac:dyDescent="0.55000000000000004">
      <c r="J354" s="1">
        <f t="shared" si="25"/>
        <v>0</v>
      </c>
      <c r="K354">
        <f t="shared" si="26"/>
        <v>0</v>
      </c>
      <c r="L354">
        <f t="shared" si="23"/>
        <v>10000</v>
      </c>
      <c r="M354">
        <f t="shared" si="24"/>
        <v>21</v>
      </c>
      <c r="N354" t="e">
        <f>VLOOKUP($B354,'エントリー表（ボディ）'!$B:$E,2)</f>
        <v>#N/A</v>
      </c>
      <c r="O354" t="e">
        <f>VLOOKUP($B354,'エントリー表（ボディ）'!$B:$E,3)</f>
        <v>#N/A</v>
      </c>
      <c r="P354" t="e">
        <f>VLOOKUP($B354,'エントリー表（ボディ）'!$B:$E,4)</f>
        <v>#N/A</v>
      </c>
      <c r="Q354">
        <f>VLOOKUP(M354,団体得点データ!B$3:C$42,2)</f>
        <v>0</v>
      </c>
    </row>
    <row r="355" spans="10:17" x14ac:dyDescent="0.55000000000000004">
      <c r="J355" s="1">
        <f t="shared" si="25"/>
        <v>0</v>
      </c>
      <c r="K355">
        <f t="shared" si="26"/>
        <v>0</v>
      </c>
      <c r="L355">
        <f t="shared" si="23"/>
        <v>10000</v>
      </c>
      <c r="M355">
        <f t="shared" si="24"/>
        <v>21</v>
      </c>
      <c r="N355" t="e">
        <f>VLOOKUP($B355,'エントリー表（ボディ）'!$B:$E,2)</f>
        <v>#N/A</v>
      </c>
      <c r="O355" t="e">
        <f>VLOOKUP($B355,'エントリー表（ボディ）'!$B:$E,3)</f>
        <v>#N/A</v>
      </c>
      <c r="P355" t="e">
        <f>VLOOKUP($B355,'エントリー表（ボディ）'!$B:$E,4)</f>
        <v>#N/A</v>
      </c>
      <c r="Q355">
        <f>VLOOKUP(M355,団体得点データ!B$3:C$42,2)</f>
        <v>0</v>
      </c>
    </row>
    <row r="356" spans="10:17" x14ac:dyDescent="0.55000000000000004">
      <c r="J356" s="1">
        <f t="shared" si="25"/>
        <v>0</v>
      </c>
      <c r="K356">
        <f t="shared" si="26"/>
        <v>0</v>
      </c>
      <c r="L356">
        <f t="shared" si="23"/>
        <v>10000</v>
      </c>
      <c r="M356">
        <f t="shared" si="24"/>
        <v>21</v>
      </c>
      <c r="N356" t="e">
        <f>VLOOKUP($B356,'エントリー表（ボディ）'!$B:$E,2)</f>
        <v>#N/A</v>
      </c>
      <c r="O356" t="e">
        <f>VLOOKUP($B356,'エントリー表（ボディ）'!$B:$E,3)</f>
        <v>#N/A</v>
      </c>
      <c r="P356" t="e">
        <f>VLOOKUP($B356,'エントリー表（ボディ）'!$B:$E,4)</f>
        <v>#N/A</v>
      </c>
      <c r="Q356">
        <f>VLOOKUP(M356,団体得点データ!B$3:C$42,2)</f>
        <v>0</v>
      </c>
    </row>
    <row r="357" spans="10:17" x14ac:dyDescent="0.55000000000000004">
      <c r="J357" s="1">
        <f t="shared" si="25"/>
        <v>0</v>
      </c>
      <c r="K357">
        <f t="shared" si="26"/>
        <v>0</v>
      </c>
      <c r="L357">
        <f t="shared" si="23"/>
        <v>10000</v>
      </c>
      <c r="M357">
        <f t="shared" si="24"/>
        <v>21</v>
      </c>
      <c r="N357" t="e">
        <f>VLOOKUP($B357,'エントリー表（ボディ）'!$B:$E,2)</f>
        <v>#N/A</v>
      </c>
      <c r="O357" t="e">
        <f>VLOOKUP($B357,'エントリー表（ボディ）'!$B:$E,3)</f>
        <v>#N/A</v>
      </c>
      <c r="P357" t="e">
        <f>VLOOKUP($B357,'エントリー表（ボディ）'!$B:$E,4)</f>
        <v>#N/A</v>
      </c>
      <c r="Q357">
        <f>VLOOKUP(M357,団体得点データ!B$3:C$42,2)</f>
        <v>0</v>
      </c>
    </row>
    <row r="358" spans="10:17" x14ac:dyDescent="0.55000000000000004">
      <c r="J358" s="1">
        <f t="shared" si="25"/>
        <v>0</v>
      </c>
      <c r="K358">
        <f t="shared" si="26"/>
        <v>0</v>
      </c>
      <c r="L358">
        <f t="shared" si="23"/>
        <v>10000</v>
      </c>
      <c r="M358">
        <f t="shared" si="24"/>
        <v>21</v>
      </c>
      <c r="N358" t="e">
        <f>VLOOKUP($B358,'エントリー表（ボディ）'!$B:$E,2)</f>
        <v>#N/A</v>
      </c>
      <c r="O358" t="e">
        <f>VLOOKUP($B358,'エントリー表（ボディ）'!$B:$E,3)</f>
        <v>#N/A</v>
      </c>
      <c r="P358" t="e">
        <f>VLOOKUP($B358,'エントリー表（ボディ）'!$B:$E,4)</f>
        <v>#N/A</v>
      </c>
      <c r="Q358">
        <f>VLOOKUP(M358,団体得点データ!B$3:C$42,2)</f>
        <v>0</v>
      </c>
    </row>
    <row r="359" spans="10:17" x14ac:dyDescent="0.55000000000000004">
      <c r="J359" s="1">
        <f t="shared" si="25"/>
        <v>0</v>
      </c>
      <c r="K359">
        <f t="shared" si="26"/>
        <v>0</v>
      </c>
      <c r="L359">
        <f t="shared" si="23"/>
        <v>10000</v>
      </c>
      <c r="M359">
        <f t="shared" si="24"/>
        <v>21</v>
      </c>
      <c r="N359" t="e">
        <f>VLOOKUP($B359,'エントリー表（ボディ）'!$B:$E,2)</f>
        <v>#N/A</v>
      </c>
      <c r="O359" t="e">
        <f>VLOOKUP($B359,'エントリー表（ボディ）'!$B:$E,3)</f>
        <v>#N/A</v>
      </c>
      <c r="P359" t="e">
        <f>VLOOKUP($B359,'エントリー表（ボディ）'!$B:$E,4)</f>
        <v>#N/A</v>
      </c>
      <c r="Q359">
        <f>VLOOKUP(M359,団体得点データ!B$3:C$42,2)</f>
        <v>0</v>
      </c>
    </row>
    <row r="360" spans="10:17" x14ac:dyDescent="0.55000000000000004">
      <c r="J360" s="1">
        <f t="shared" si="25"/>
        <v>0</v>
      </c>
      <c r="K360">
        <f t="shared" si="26"/>
        <v>0</v>
      </c>
      <c r="L360">
        <f t="shared" si="23"/>
        <v>10000</v>
      </c>
      <c r="M360">
        <f t="shared" si="24"/>
        <v>21</v>
      </c>
      <c r="N360" t="e">
        <f>VLOOKUP($B360,'エントリー表（ボディ）'!$B:$E,2)</f>
        <v>#N/A</v>
      </c>
      <c r="O360" t="e">
        <f>VLOOKUP($B360,'エントリー表（ボディ）'!$B:$E,3)</f>
        <v>#N/A</v>
      </c>
      <c r="P360" t="e">
        <f>VLOOKUP($B360,'エントリー表（ボディ）'!$B:$E,4)</f>
        <v>#N/A</v>
      </c>
      <c r="Q360">
        <f>VLOOKUP(M360,団体得点データ!B$3:C$42,2)</f>
        <v>0</v>
      </c>
    </row>
    <row r="361" spans="10:17" x14ac:dyDescent="0.55000000000000004">
      <c r="J361" s="1">
        <f t="shared" si="25"/>
        <v>0</v>
      </c>
      <c r="K361">
        <f t="shared" si="26"/>
        <v>0</v>
      </c>
      <c r="L361">
        <f t="shared" si="23"/>
        <v>10000</v>
      </c>
      <c r="M361">
        <f t="shared" si="24"/>
        <v>21</v>
      </c>
      <c r="N361" t="e">
        <f>VLOOKUP($B361,'エントリー表（ボディ）'!$B:$E,2)</f>
        <v>#N/A</v>
      </c>
      <c r="O361" t="e">
        <f>VLOOKUP($B361,'エントリー表（ボディ）'!$B:$E,3)</f>
        <v>#N/A</v>
      </c>
      <c r="P361" t="e">
        <f>VLOOKUP($B361,'エントリー表（ボディ）'!$B:$E,4)</f>
        <v>#N/A</v>
      </c>
      <c r="Q361">
        <f>VLOOKUP(M361,団体得点データ!B$3:C$42,2)</f>
        <v>0</v>
      </c>
    </row>
    <row r="362" spans="10:17" x14ac:dyDescent="0.55000000000000004">
      <c r="J362" s="1">
        <f t="shared" si="25"/>
        <v>0</v>
      </c>
      <c r="K362">
        <f t="shared" si="26"/>
        <v>0</v>
      </c>
      <c r="L362">
        <f t="shared" si="23"/>
        <v>10000</v>
      </c>
      <c r="M362">
        <f t="shared" si="24"/>
        <v>21</v>
      </c>
      <c r="N362" t="e">
        <f>VLOOKUP($B362,'エントリー表（ボディ）'!$B:$E,2)</f>
        <v>#N/A</v>
      </c>
      <c r="O362" t="e">
        <f>VLOOKUP($B362,'エントリー表（ボディ）'!$B:$E,3)</f>
        <v>#N/A</v>
      </c>
      <c r="P362" t="e">
        <f>VLOOKUP($B362,'エントリー表（ボディ）'!$B:$E,4)</f>
        <v>#N/A</v>
      </c>
      <c r="Q362">
        <f>VLOOKUP(M362,団体得点データ!B$3:C$42,2)</f>
        <v>0</v>
      </c>
    </row>
    <row r="363" spans="10:17" x14ac:dyDescent="0.55000000000000004">
      <c r="J363" s="1">
        <f t="shared" si="25"/>
        <v>0</v>
      </c>
      <c r="K363">
        <f t="shared" si="26"/>
        <v>0</v>
      </c>
      <c r="L363">
        <f t="shared" si="23"/>
        <v>10000</v>
      </c>
      <c r="M363">
        <f t="shared" si="24"/>
        <v>21</v>
      </c>
      <c r="N363" t="e">
        <f>VLOOKUP($B363,'エントリー表（ボディ）'!$B:$E,2)</f>
        <v>#N/A</v>
      </c>
      <c r="O363" t="e">
        <f>VLOOKUP($B363,'エントリー表（ボディ）'!$B:$E,3)</f>
        <v>#N/A</v>
      </c>
      <c r="P363" t="e">
        <f>VLOOKUP($B363,'エントリー表（ボディ）'!$B:$E,4)</f>
        <v>#N/A</v>
      </c>
      <c r="Q363">
        <f>VLOOKUP(M363,団体得点データ!B$3:C$42,2)</f>
        <v>0</v>
      </c>
    </row>
    <row r="364" spans="10:17" x14ac:dyDescent="0.55000000000000004">
      <c r="J364" s="1">
        <f t="shared" si="25"/>
        <v>0</v>
      </c>
      <c r="K364">
        <f t="shared" si="26"/>
        <v>0</v>
      </c>
      <c r="L364">
        <f t="shared" si="23"/>
        <v>10000</v>
      </c>
      <c r="M364">
        <f t="shared" si="24"/>
        <v>21</v>
      </c>
      <c r="N364" t="e">
        <f>VLOOKUP($B364,'エントリー表（ボディ）'!$B:$E,2)</f>
        <v>#N/A</v>
      </c>
      <c r="O364" t="e">
        <f>VLOOKUP($B364,'エントリー表（ボディ）'!$B:$E,3)</f>
        <v>#N/A</v>
      </c>
      <c r="P364" t="e">
        <f>VLOOKUP($B364,'エントリー表（ボディ）'!$B:$E,4)</f>
        <v>#N/A</v>
      </c>
      <c r="Q364">
        <f>VLOOKUP(M364,団体得点データ!B$3:C$42,2)</f>
        <v>0</v>
      </c>
    </row>
    <row r="365" spans="10:17" x14ac:dyDescent="0.55000000000000004">
      <c r="J365" s="1">
        <f t="shared" si="25"/>
        <v>0</v>
      </c>
      <c r="K365">
        <f t="shared" si="26"/>
        <v>0</v>
      </c>
      <c r="L365">
        <f t="shared" si="23"/>
        <v>10000</v>
      </c>
      <c r="M365">
        <f t="shared" si="24"/>
        <v>21</v>
      </c>
      <c r="N365" t="e">
        <f>VLOOKUP($B365,'エントリー表（ボディ）'!$B:$E,2)</f>
        <v>#N/A</v>
      </c>
      <c r="O365" t="e">
        <f>VLOOKUP($B365,'エントリー表（ボディ）'!$B:$E,3)</f>
        <v>#N/A</v>
      </c>
      <c r="P365" t="e">
        <f>VLOOKUP($B365,'エントリー表（ボディ）'!$B:$E,4)</f>
        <v>#N/A</v>
      </c>
      <c r="Q365">
        <f>VLOOKUP(M365,団体得点データ!B$3:C$42,2)</f>
        <v>0</v>
      </c>
    </row>
    <row r="366" spans="10:17" x14ac:dyDescent="0.55000000000000004">
      <c r="J366" s="1">
        <f t="shared" si="25"/>
        <v>0</v>
      </c>
      <c r="K366">
        <f t="shared" si="26"/>
        <v>0</v>
      </c>
      <c r="L366">
        <f t="shared" si="23"/>
        <v>10000</v>
      </c>
      <c r="M366">
        <f t="shared" si="24"/>
        <v>21</v>
      </c>
      <c r="N366" t="e">
        <f>VLOOKUP($B366,'エントリー表（ボディ）'!$B:$E,2)</f>
        <v>#N/A</v>
      </c>
      <c r="O366" t="e">
        <f>VLOOKUP($B366,'エントリー表（ボディ）'!$B:$E,3)</f>
        <v>#N/A</v>
      </c>
      <c r="P366" t="e">
        <f>VLOOKUP($B366,'エントリー表（ボディ）'!$B:$E,4)</f>
        <v>#N/A</v>
      </c>
      <c r="Q366">
        <f>VLOOKUP(M366,団体得点データ!B$3:C$42,2)</f>
        <v>0</v>
      </c>
    </row>
    <row r="367" spans="10:17" x14ac:dyDescent="0.55000000000000004">
      <c r="J367" s="1">
        <f t="shared" si="25"/>
        <v>0</v>
      </c>
      <c r="K367">
        <f t="shared" si="26"/>
        <v>0</v>
      </c>
      <c r="L367">
        <f t="shared" si="23"/>
        <v>10000</v>
      </c>
      <c r="M367">
        <f t="shared" si="24"/>
        <v>21</v>
      </c>
      <c r="N367" t="e">
        <f>VLOOKUP($B367,'エントリー表（ボディ）'!$B:$E,2)</f>
        <v>#N/A</v>
      </c>
      <c r="O367" t="e">
        <f>VLOOKUP($B367,'エントリー表（ボディ）'!$B:$E,3)</f>
        <v>#N/A</v>
      </c>
      <c r="P367" t="e">
        <f>VLOOKUP($B367,'エントリー表（ボディ）'!$B:$E,4)</f>
        <v>#N/A</v>
      </c>
      <c r="Q367">
        <f>VLOOKUP(M367,団体得点データ!B$3:C$42,2)</f>
        <v>0</v>
      </c>
    </row>
    <row r="368" spans="10:17" x14ac:dyDescent="0.55000000000000004">
      <c r="J368" s="1">
        <f t="shared" si="25"/>
        <v>0</v>
      </c>
      <c r="K368">
        <f t="shared" si="26"/>
        <v>0</v>
      </c>
      <c r="L368">
        <f t="shared" si="23"/>
        <v>10000</v>
      </c>
      <c r="M368">
        <f t="shared" si="24"/>
        <v>21</v>
      </c>
      <c r="N368" t="e">
        <f>VLOOKUP($B368,'エントリー表（ボディ）'!$B:$E,2)</f>
        <v>#N/A</v>
      </c>
      <c r="O368" t="e">
        <f>VLOOKUP($B368,'エントリー表（ボディ）'!$B:$E,3)</f>
        <v>#N/A</v>
      </c>
      <c r="P368" t="e">
        <f>VLOOKUP($B368,'エントリー表（ボディ）'!$B:$E,4)</f>
        <v>#N/A</v>
      </c>
      <c r="Q368">
        <f>VLOOKUP(M368,団体得点データ!B$3:C$42,2)</f>
        <v>0</v>
      </c>
    </row>
    <row r="369" spans="10:17" x14ac:dyDescent="0.55000000000000004">
      <c r="J369" s="1">
        <f t="shared" si="25"/>
        <v>0</v>
      </c>
      <c r="K369">
        <f t="shared" si="26"/>
        <v>0</v>
      </c>
      <c r="L369">
        <f t="shared" si="23"/>
        <v>10000</v>
      </c>
      <c r="M369">
        <f t="shared" si="24"/>
        <v>21</v>
      </c>
      <c r="N369" t="e">
        <f>VLOOKUP($B369,'エントリー表（ボディ）'!$B:$E,2)</f>
        <v>#N/A</v>
      </c>
      <c r="O369" t="e">
        <f>VLOOKUP($B369,'エントリー表（ボディ）'!$B:$E,3)</f>
        <v>#N/A</v>
      </c>
      <c r="P369" t="e">
        <f>VLOOKUP($B369,'エントリー表（ボディ）'!$B:$E,4)</f>
        <v>#N/A</v>
      </c>
      <c r="Q369">
        <f>VLOOKUP(M369,団体得点データ!B$3:C$42,2)</f>
        <v>0</v>
      </c>
    </row>
    <row r="370" spans="10:17" x14ac:dyDescent="0.55000000000000004">
      <c r="J370" s="1">
        <f t="shared" si="25"/>
        <v>0</v>
      </c>
      <c r="K370">
        <f t="shared" si="26"/>
        <v>0</v>
      </c>
      <c r="L370">
        <f t="shared" si="23"/>
        <v>10000</v>
      </c>
      <c r="M370">
        <f t="shared" si="24"/>
        <v>21</v>
      </c>
      <c r="N370" t="e">
        <f>VLOOKUP($B370,'エントリー表（ボディ）'!$B:$E,2)</f>
        <v>#N/A</v>
      </c>
      <c r="O370" t="e">
        <f>VLOOKUP($B370,'エントリー表（ボディ）'!$B:$E,3)</f>
        <v>#N/A</v>
      </c>
      <c r="P370" t="e">
        <f>VLOOKUP($B370,'エントリー表（ボディ）'!$B:$E,4)</f>
        <v>#N/A</v>
      </c>
      <c r="Q370">
        <f>VLOOKUP(M370,団体得点データ!B$3:C$42,2)</f>
        <v>0</v>
      </c>
    </row>
    <row r="371" spans="10:17" x14ac:dyDescent="0.55000000000000004">
      <c r="J371" s="1">
        <f t="shared" si="25"/>
        <v>0</v>
      </c>
      <c r="K371">
        <f t="shared" si="26"/>
        <v>0</v>
      </c>
      <c r="L371">
        <f t="shared" si="23"/>
        <v>10000</v>
      </c>
      <c r="M371">
        <f t="shared" si="24"/>
        <v>21</v>
      </c>
      <c r="N371" t="e">
        <f>VLOOKUP($B371,'エントリー表（ボディ）'!$B:$E,2)</f>
        <v>#N/A</v>
      </c>
      <c r="O371" t="e">
        <f>VLOOKUP($B371,'エントリー表（ボディ）'!$B:$E,3)</f>
        <v>#N/A</v>
      </c>
      <c r="P371" t="e">
        <f>VLOOKUP($B371,'エントリー表（ボディ）'!$B:$E,4)</f>
        <v>#N/A</v>
      </c>
      <c r="Q371">
        <f>VLOOKUP(M371,団体得点データ!B$3:C$42,2)</f>
        <v>0</v>
      </c>
    </row>
    <row r="372" spans="10:17" x14ac:dyDescent="0.55000000000000004">
      <c r="J372" s="1">
        <f t="shared" si="25"/>
        <v>0</v>
      </c>
      <c r="K372">
        <f t="shared" si="26"/>
        <v>0</v>
      </c>
      <c r="L372">
        <f t="shared" si="23"/>
        <v>10000</v>
      </c>
      <c r="M372">
        <f t="shared" si="24"/>
        <v>21</v>
      </c>
      <c r="N372" t="e">
        <f>VLOOKUP($B372,'エントリー表（ボディ）'!$B:$E,2)</f>
        <v>#N/A</v>
      </c>
      <c r="O372" t="e">
        <f>VLOOKUP($B372,'エントリー表（ボディ）'!$B:$E,3)</f>
        <v>#N/A</v>
      </c>
      <c r="P372" t="e">
        <f>VLOOKUP($B372,'エントリー表（ボディ）'!$B:$E,4)</f>
        <v>#N/A</v>
      </c>
      <c r="Q372">
        <f>VLOOKUP(M372,団体得点データ!B$3:C$42,2)</f>
        <v>0</v>
      </c>
    </row>
    <row r="373" spans="10:17" x14ac:dyDescent="0.55000000000000004">
      <c r="J373" s="1">
        <f t="shared" si="25"/>
        <v>0</v>
      </c>
      <c r="K373">
        <f t="shared" si="26"/>
        <v>0</v>
      </c>
      <c r="L373">
        <f t="shared" si="23"/>
        <v>10000</v>
      </c>
      <c r="M373">
        <f t="shared" si="24"/>
        <v>21</v>
      </c>
      <c r="N373" t="e">
        <f>VLOOKUP($B373,'エントリー表（ボディ）'!$B:$E,2)</f>
        <v>#N/A</v>
      </c>
      <c r="O373" t="e">
        <f>VLOOKUP($B373,'エントリー表（ボディ）'!$B:$E,3)</f>
        <v>#N/A</v>
      </c>
      <c r="P373" t="e">
        <f>VLOOKUP($B373,'エントリー表（ボディ）'!$B:$E,4)</f>
        <v>#N/A</v>
      </c>
      <c r="Q373">
        <f>VLOOKUP(M373,団体得点データ!B$3:C$42,2)</f>
        <v>0</v>
      </c>
    </row>
    <row r="374" spans="10:17" x14ac:dyDescent="0.55000000000000004">
      <c r="J374" s="1">
        <f t="shared" si="25"/>
        <v>0</v>
      </c>
      <c r="K374">
        <f t="shared" si="26"/>
        <v>0</v>
      </c>
      <c r="L374">
        <f t="shared" si="23"/>
        <v>10000</v>
      </c>
      <c r="M374">
        <f t="shared" si="24"/>
        <v>21</v>
      </c>
      <c r="N374" t="e">
        <f>VLOOKUP($B374,'エントリー表（ボディ）'!$B:$E,2)</f>
        <v>#N/A</v>
      </c>
      <c r="O374" t="e">
        <f>VLOOKUP($B374,'エントリー表（ボディ）'!$B:$E,3)</f>
        <v>#N/A</v>
      </c>
      <c r="P374" t="e">
        <f>VLOOKUP($B374,'エントリー表（ボディ）'!$B:$E,4)</f>
        <v>#N/A</v>
      </c>
      <c r="Q374">
        <f>VLOOKUP(M374,団体得点データ!B$3:C$42,2)</f>
        <v>0</v>
      </c>
    </row>
    <row r="375" spans="10:17" x14ac:dyDescent="0.55000000000000004">
      <c r="J375" s="1">
        <f t="shared" si="25"/>
        <v>0</v>
      </c>
      <c r="K375">
        <f t="shared" si="26"/>
        <v>0</v>
      </c>
      <c r="L375">
        <f t="shared" si="23"/>
        <v>10000</v>
      </c>
      <c r="M375">
        <f t="shared" si="24"/>
        <v>21</v>
      </c>
      <c r="N375" t="e">
        <f>VLOOKUP($B375,'エントリー表（ボディ）'!$B:$E,2)</f>
        <v>#N/A</v>
      </c>
      <c r="O375" t="e">
        <f>VLOOKUP($B375,'エントリー表（ボディ）'!$B:$E,3)</f>
        <v>#N/A</v>
      </c>
      <c r="P375" t="e">
        <f>VLOOKUP($B375,'エントリー表（ボディ）'!$B:$E,4)</f>
        <v>#N/A</v>
      </c>
      <c r="Q375">
        <f>VLOOKUP(M375,団体得点データ!B$3:C$42,2)</f>
        <v>0</v>
      </c>
    </row>
    <row r="376" spans="10:17" x14ac:dyDescent="0.55000000000000004">
      <c r="J376" s="1">
        <f t="shared" si="25"/>
        <v>0</v>
      </c>
      <c r="K376">
        <f t="shared" si="26"/>
        <v>0</v>
      </c>
      <c r="L376">
        <f t="shared" si="23"/>
        <v>10000</v>
      </c>
      <c r="M376">
        <f t="shared" si="24"/>
        <v>21</v>
      </c>
      <c r="N376" t="e">
        <f>VLOOKUP($B376,'エントリー表（ボディ）'!$B:$E,2)</f>
        <v>#N/A</v>
      </c>
      <c r="O376" t="e">
        <f>VLOOKUP($B376,'エントリー表（ボディ）'!$B:$E,3)</f>
        <v>#N/A</v>
      </c>
      <c r="P376" t="e">
        <f>VLOOKUP($B376,'エントリー表（ボディ）'!$B:$E,4)</f>
        <v>#N/A</v>
      </c>
      <c r="Q376">
        <f>VLOOKUP(M376,団体得点データ!B$3:C$42,2)</f>
        <v>0</v>
      </c>
    </row>
    <row r="377" spans="10:17" x14ac:dyDescent="0.55000000000000004">
      <c r="J377" s="1">
        <f t="shared" si="25"/>
        <v>0</v>
      </c>
      <c r="K377">
        <f t="shared" si="26"/>
        <v>0</v>
      </c>
      <c r="L377">
        <f t="shared" si="23"/>
        <v>10000</v>
      </c>
      <c r="M377">
        <f t="shared" si="24"/>
        <v>21</v>
      </c>
      <c r="N377" t="e">
        <f>VLOOKUP($B377,'エントリー表（ボディ）'!$B:$E,2)</f>
        <v>#N/A</v>
      </c>
      <c r="O377" t="e">
        <f>VLOOKUP($B377,'エントリー表（ボディ）'!$B:$E,3)</f>
        <v>#N/A</v>
      </c>
      <c r="P377" t="e">
        <f>VLOOKUP($B377,'エントリー表（ボディ）'!$B:$E,4)</f>
        <v>#N/A</v>
      </c>
      <c r="Q377">
        <f>VLOOKUP(M377,団体得点データ!B$3:C$42,2)</f>
        <v>0</v>
      </c>
    </row>
    <row r="378" spans="10:17" x14ac:dyDescent="0.55000000000000004">
      <c r="J378" s="1">
        <f t="shared" si="25"/>
        <v>0</v>
      </c>
      <c r="K378">
        <f t="shared" si="26"/>
        <v>0</v>
      </c>
      <c r="L378">
        <f t="shared" si="23"/>
        <v>10000</v>
      </c>
      <c r="M378">
        <f t="shared" si="24"/>
        <v>21</v>
      </c>
      <c r="N378" t="e">
        <f>VLOOKUP($B378,'エントリー表（ボディ）'!$B:$E,2)</f>
        <v>#N/A</v>
      </c>
      <c r="O378" t="e">
        <f>VLOOKUP($B378,'エントリー表（ボディ）'!$B:$E,3)</f>
        <v>#N/A</v>
      </c>
      <c r="P378" t="e">
        <f>VLOOKUP($B378,'エントリー表（ボディ）'!$B:$E,4)</f>
        <v>#N/A</v>
      </c>
      <c r="Q378">
        <f>VLOOKUP(M378,団体得点データ!B$3:C$42,2)</f>
        <v>0</v>
      </c>
    </row>
    <row r="379" spans="10:17" x14ac:dyDescent="0.55000000000000004">
      <c r="J379" s="1">
        <f t="shared" si="25"/>
        <v>0</v>
      </c>
      <c r="K379">
        <f t="shared" si="26"/>
        <v>0</v>
      </c>
      <c r="L379">
        <f t="shared" si="23"/>
        <v>10000</v>
      </c>
      <c r="M379">
        <f t="shared" si="24"/>
        <v>21</v>
      </c>
      <c r="N379" t="e">
        <f>VLOOKUP($B379,'エントリー表（ボディ）'!$B:$E,2)</f>
        <v>#N/A</v>
      </c>
      <c r="O379" t="e">
        <f>VLOOKUP($B379,'エントリー表（ボディ）'!$B:$E,3)</f>
        <v>#N/A</v>
      </c>
      <c r="P379" t="e">
        <f>VLOOKUP($B379,'エントリー表（ボディ）'!$B:$E,4)</f>
        <v>#N/A</v>
      </c>
      <c r="Q379">
        <f>VLOOKUP(M379,団体得点データ!B$3:C$42,2)</f>
        <v>0</v>
      </c>
    </row>
    <row r="380" spans="10:17" x14ac:dyDescent="0.55000000000000004">
      <c r="J380" s="1">
        <f t="shared" si="25"/>
        <v>0</v>
      </c>
      <c r="K380">
        <f t="shared" si="26"/>
        <v>0</v>
      </c>
      <c r="L380">
        <f t="shared" si="23"/>
        <v>10000</v>
      </c>
      <c r="M380">
        <f t="shared" si="24"/>
        <v>21</v>
      </c>
      <c r="N380" t="e">
        <f>VLOOKUP($B380,'エントリー表（ボディ）'!$B:$E,2)</f>
        <v>#N/A</v>
      </c>
      <c r="O380" t="e">
        <f>VLOOKUP($B380,'エントリー表（ボディ）'!$B:$E,3)</f>
        <v>#N/A</v>
      </c>
      <c r="P380" t="e">
        <f>VLOOKUP($B380,'エントリー表（ボディ）'!$B:$E,4)</f>
        <v>#N/A</v>
      </c>
      <c r="Q380">
        <f>VLOOKUP(M380,団体得点データ!B$3:C$42,2)</f>
        <v>0</v>
      </c>
    </row>
    <row r="381" spans="10:17" x14ac:dyDescent="0.55000000000000004">
      <c r="J381" s="1">
        <f t="shared" si="25"/>
        <v>0</v>
      </c>
      <c r="K381">
        <f t="shared" si="26"/>
        <v>0</v>
      </c>
      <c r="L381">
        <f t="shared" si="23"/>
        <v>10000</v>
      </c>
      <c r="M381">
        <f t="shared" si="24"/>
        <v>21</v>
      </c>
      <c r="N381" t="e">
        <f>VLOOKUP($B381,'エントリー表（ボディ）'!$B:$E,2)</f>
        <v>#N/A</v>
      </c>
      <c r="O381" t="e">
        <f>VLOOKUP($B381,'エントリー表（ボディ）'!$B:$E,3)</f>
        <v>#N/A</v>
      </c>
      <c r="P381" t="e">
        <f>VLOOKUP($B381,'エントリー表（ボディ）'!$B:$E,4)</f>
        <v>#N/A</v>
      </c>
      <c r="Q381">
        <f>VLOOKUP(M381,団体得点データ!B$3:C$42,2)</f>
        <v>0</v>
      </c>
    </row>
    <row r="382" spans="10:17" x14ac:dyDescent="0.55000000000000004">
      <c r="J382" s="1">
        <f t="shared" si="25"/>
        <v>0</v>
      </c>
      <c r="K382">
        <f t="shared" si="26"/>
        <v>0</v>
      </c>
      <c r="L382">
        <f t="shared" si="23"/>
        <v>10000</v>
      </c>
      <c r="M382">
        <f t="shared" si="24"/>
        <v>21</v>
      </c>
      <c r="N382" t="e">
        <f>VLOOKUP($B382,'エントリー表（ボディ）'!$B:$E,2)</f>
        <v>#N/A</v>
      </c>
      <c r="O382" t="e">
        <f>VLOOKUP($B382,'エントリー表（ボディ）'!$B:$E,3)</f>
        <v>#N/A</v>
      </c>
      <c r="P382" t="e">
        <f>VLOOKUP($B382,'エントリー表（ボディ）'!$B:$E,4)</f>
        <v>#N/A</v>
      </c>
      <c r="Q382">
        <f>VLOOKUP(M382,団体得点データ!B$3:C$42,2)</f>
        <v>0</v>
      </c>
    </row>
    <row r="383" spans="10:17" x14ac:dyDescent="0.55000000000000004">
      <c r="J383" s="1">
        <f t="shared" si="25"/>
        <v>0</v>
      </c>
      <c r="K383">
        <f t="shared" si="26"/>
        <v>0</v>
      </c>
      <c r="L383">
        <f t="shared" si="23"/>
        <v>10000</v>
      </c>
      <c r="M383">
        <f t="shared" si="24"/>
        <v>21</v>
      </c>
      <c r="N383" t="e">
        <f>VLOOKUP($B383,'エントリー表（ボディ）'!$B:$E,2)</f>
        <v>#N/A</v>
      </c>
      <c r="O383" t="e">
        <f>VLOOKUP($B383,'エントリー表（ボディ）'!$B:$E,3)</f>
        <v>#N/A</v>
      </c>
      <c r="P383" t="e">
        <f>VLOOKUP($B383,'エントリー表（ボディ）'!$B:$E,4)</f>
        <v>#N/A</v>
      </c>
      <c r="Q383">
        <f>VLOOKUP(M383,団体得点データ!B$3:C$42,2)</f>
        <v>0</v>
      </c>
    </row>
    <row r="384" spans="10:17" x14ac:dyDescent="0.55000000000000004">
      <c r="J384" s="1">
        <f t="shared" si="25"/>
        <v>0</v>
      </c>
      <c r="K384">
        <f t="shared" si="26"/>
        <v>0</v>
      </c>
      <c r="L384">
        <f t="shared" si="23"/>
        <v>10000</v>
      </c>
      <c r="M384">
        <f t="shared" si="24"/>
        <v>21</v>
      </c>
      <c r="N384" t="e">
        <f>VLOOKUP($B384,'エントリー表（ボディ）'!$B:$E,2)</f>
        <v>#N/A</v>
      </c>
      <c r="O384" t="e">
        <f>VLOOKUP($B384,'エントリー表（ボディ）'!$B:$E,3)</f>
        <v>#N/A</v>
      </c>
      <c r="P384" t="e">
        <f>VLOOKUP($B384,'エントリー表（ボディ）'!$B:$E,4)</f>
        <v>#N/A</v>
      </c>
      <c r="Q384">
        <f>VLOOKUP(M384,団体得点データ!B$3:C$42,2)</f>
        <v>0</v>
      </c>
    </row>
    <row r="385" spans="10:17" x14ac:dyDescent="0.55000000000000004">
      <c r="J385" s="1">
        <f t="shared" si="25"/>
        <v>0</v>
      </c>
      <c r="K385">
        <f t="shared" si="26"/>
        <v>0</v>
      </c>
      <c r="L385">
        <f t="shared" si="23"/>
        <v>10000</v>
      </c>
      <c r="M385">
        <f t="shared" si="24"/>
        <v>21</v>
      </c>
      <c r="N385" t="e">
        <f>VLOOKUP($B385,'エントリー表（ボディ）'!$B:$E,2)</f>
        <v>#N/A</v>
      </c>
      <c r="O385" t="e">
        <f>VLOOKUP($B385,'エントリー表（ボディ）'!$B:$E,3)</f>
        <v>#N/A</v>
      </c>
      <c r="P385" t="e">
        <f>VLOOKUP($B385,'エントリー表（ボディ）'!$B:$E,4)</f>
        <v>#N/A</v>
      </c>
      <c r="Q385">
        <f>VLOOKUP(M385,団体得点データ!B$3:C$42,2)</f>
        <v>0</v>
      </c>
    </row>
    <row r="386" spans="10:17" x14ac:dyDescent="0.55000000000000004">
      <c r="J386" s="1">
        <f t="shared" si="25"/>
        <v>0</v>
      </c>
      <c r="K386">
        <f t="shared" si="26"/>
        <v>0</v>
      </c>
      <c r="L386">
        <f t="shared" si="23"/>
        <v>10000</v>
      </c>
      <c r="M386">
        <f t="shared" si="24"/>
        <v>21</v>
      </c>
      <c r="N386" t="e">
        <f>VLOOKUP($B386,'エントリー表（ボディ）'!$B:$E,2)</f>
        <v>#N/A</v>
      </c>
      <c r="O386" t="e">
        <f>VLOOKUP($B386,'エントリー表（ボディ）'!$B:$E,3)</f>
        <v>#N/A</v>
      </c>
      <c r="P386" t="e">
        <f>VLOOKUP($B386,'エントリー表（ボディ）'!$B:$E,4)</f>
        <v>#N/A</v>
      </c>
      <c r="Q386">
        <f>VLOOKUP(M386,団体得点データ!B$3:C$42,2)</f>
        <v>0</v>
      </c>
    </row>
    <row r="387" spans="10:17" x14ac:dyDescent="0.55000000000000004">
      <c r="J387" s="1">
        <f t="shared" si="25"/>
        <v>0</v>
      </c>
      <c r="K387">
        <f t="shared" si="26"/>
        <v>0</v>
      </c>
      <c r="L387">
        <f t="shared" si="23"/>
        <v>10000</v>
      </c>
      <c r="M387">
        <f t="shared" si="24"/>
        <v>21</v>
      </c>
      <c r="N387" t="e">
        <f>VLOOKUP($B387,'エントリー表（ボディ）'!$B:$E,2)</f>
        <v>#N/A</v>
      </c>
      <c r="O387" t="e">
        <f>VLOOKUP($B387,'エントリー表（ボディ）'!$B:$E,3)</f>
        <v>#N/A</v>
      </c>
      <c r="P387" t="e">
        <f>VLOOKUP($B387,'エントリー表（ボディ）'!$B:$E,4)</f>
        <v>#N/A</v>
      </c>
      <c r="Q387">
        <f>VLOOKUP(M387,団体得点データ!B$3:C$42,2)</f>
        <v>0</v>
      </c>
    </row>
    <row r="388" spans="10:17" x14ac:dyDescent="0.55000000000000004">
      <c r="J388" s="1">
        <f t="shared" si="25"/>
        <v>0</v>
      </c>
      <c r="K388">
        <f t="shared" si="26"/>
        <v>0</v>
      </c>
      <c r="L388">
        <f t="shared" si="23"/>
        <v>10000</v>
      </c>
      <c r="M388">
        <f t="shared" si="24"/>
        <v>21</v>
      </c>
      <c r="N388" t="e">
        <f>VLOOKUP($B388,'エントリー表（ボディ）'!$B:$E,2)</f>
        <v>#N/A</v>
      </c>
      <c r="O388" t="e">
        <f>VLOOKUP($B388,'エントリー表（ボディ）'!$B:$E,3)</f>
        <v>#N/A</v>
      </c>
      <c r="P388" t="e">
        <f>VLOOKUP($B388,'エントリー表（ボディ）'!$B:$E,4)</f>
        <v>#N/A</v>
      </c>
      <c r="Q388">
        <f>VLOOKUP(M388,団体得点データ!B$3:C$42,2)</f>
        <v>0</v>
      </c>
    </row>
    <row r="389" spans="10:17" x14ac:dyDescent="0.55000000000000004">
      <c r="J389" s="1">
        <f t="shared" si="25"/>
        <v>0</v>
      </c>
      <c r="K389">
        <f t="shared" si="26"/>
        <v>0</v>
      </c>
      <c r="L389">
        <f t="shared" ref="L389:L452" si="27">IF(K389=0, 10000, J389+K389/1000)</f>
        <v>10000</v>
      </c>
      <c r="M389">
        <f t="shared" ref="M389:M452" si="28">_xlfn.RANK.EQ(L389, L$5:L$475, 1)</f>
        <v>21</v>
      </c>
      <c r="N389" t="e">
        <f>VLOOKUP($B389,'エントリー表（ボディ）'!$B:$E,2)</f>
        <v>#N/A</v>
      </c>
      <c r="O389" t="e">
        <f>VLOOKUP($B389,'エントリー表（ボディ）'!$B:$E,3)</f>
        <v>#N/A</v>
      </c>
      <c r="P389" t="e">
        <f>VLOOKUP($B389,'エントリー表（ボディ）'!$B:$E,4)</f>
        <v>#N/A</v>
      </c>
      <c r="Q389">
        <f>VLOOKUP(M389,団体得点データ!B$3:C$42,2)</f>
        <v>0</v>
      </c>
    </row>
    <row r="390" spans="10:17" x14ac:dyDescent="0.55000000000000004">
      <c r="J390" s="1">
        <f t="shared" si="25"/>
        <v>0</v>
      </c>
      <c r="K390">
        <f t="shared" si="26"/>
        <v>0</v>
      </c>
      <c r="L390">
        <f t="shared" si="27"/>
        <v>10000</v>
      </c>
      <c r="M390">
        <f t="shared" si="28"/>
        <v>21</v>
      </c>
      <c r="N390" t="e">
        <f>VLOOKUP($B390,'エントリー表（ボディ）'!$B:$E,2)</f>
        <v>#N/A</v>
      </c>
      <c r="O390" t="e">
        <f>VLOOKUP($B390,'エントリー表（ボディ）'!$B:$E,3)</f>
        <v>#N/A</v>
      </c>
      <c r="P390" t="e">
        <f>VLOOKUP($B390,'エントリー表（ボディ）'!$B:$E,4)</f>
        <v>#N/A</v>
      </c>
      <c r="Q390">
        <f>VLOOKUP(M390,団体得点データ!B$3:C$42,2)</f>
        <v>0</v>
      </c>
    </row>
    <row r="391" spans="10:17" x14ac:dyDescent="0.55000000000000004">
      <c r="J391" s="1">
        <f t="shared" si="25"/>
        <v>0</v>
      </c>
      <c r="K391">
        <f t="shared" si="26"/>
        <v>0</v>
      </c>
      <c r="L391">
        <f t="shared" si="27"/>
        <v>10000</v>
      </c>
      <c r="M391">
        <f t="shared" si="28"/>
        <v>21</v>
      </c>
      <c r="N391" t="e">
        <f>VLOOKUP($B391,'エントリー表（ボディ）'!$B:$E,2)</f>
        <v>#N/A</v>
      </c>
      <c r="O391" t="e">
        <f>VLOOKUP($B391,'エントリー表（ボディ）'!$B:$E,3)</f>
        <v>#N/A</v>
      </c>
      <c r="P391" t="e">
        <f>VLOOKUP($B391,'エントリー表（ボディ）'!$B:$E,4)</f>
        <v>#N/A</v>
      </c>
      <c r="Q391">
        <f>VLOOKUP(M391,団体得点データ!B$3:C$42,2)</f>
        <v>0</v>
      </c>
    </row>
    <row r="392" spans="10:17" x14ac:dyDescent="0.55000000000000004">
      <c r="J392" s="1">
        <f t="shared" si="25"/>
        <v>0</v>
      </c>
      <c r="K392">
        <f t="shared" si="26"/>
        <v>0</v>
      </c>
      <c r="L392">
        <f t="shared" si="27"/>
        <v>10000</v>
      </c>
      <c r="M392">
        <f t="shared" si="28"/>
        <v>21</v>
      </c>
      <c r="N392" t="e">
        <f>VLOOKUP($B392,'エントリー表（ボディ）'!$B:$E,2)</f>
        <v>#N/A</v>
      </c>
      <c r="O392" t="e">
        <f>VLOOKUP($B392,'エントリー表（ボディ）'!$B:$E,3)</f>
        <v>#N/A</v>
      </c>
      <c r="P392" t="e">
        <f>VLOOKUP($B392,'エントリー表（ボディ）'!$B:$E,4)</f>
        <v>#N/A</v>
      </c>
      <c r="Q392">
        <f>VLOOKUP(M392,団体得点データ!B$3:C$42,2)</f>
        <v>0</v>
      </c>
    </row>
    <row r="393" spans="10:17" x14ac:dyDescent="0.55000000000000004">
      <c r="J393" s="1">
        <f t="shared" si="25"/>
        <v>0</v>
      </c>
      <c r="K393">
        <f t="shared" si="26"/>
        <v>0</v>
      </c>
      <c r="L393">
        <f t="shared" si="27"/>
        <v>10000</v>
      </c>
      <c r="M393">
        <f t="shared" si="28"/>
        <v>21</v>
      </c>
      <c r="N393" t="e">
        <f>VLOOKUP($B393,'エントリー表（ボディ）'!$B:$E,2)</f>
        <v>#N/A</v>
      </c>
      <c r="O393" t="e">
        <f>VLOOKUP($B393,'エントリー表（ボディ）'!$B:$E,3)</f>
        <v>#N/A</v>
      </c>
      <c r="P393" t="e">
        <f>VLOOKUP($B393,'エントリー表（ボディ）'!$B:$E,4)</f>
        <v>#N/A</v>
      </c>
      <c r="Q393">
        <f>VLOOKUP(M393,団体得点データ!B$3:C$42,2)</f>
        <v>0</v>
      </c>
    </row>
    <row r="394" spans="10:17" x14ac:dyDescent="0.55000000000000004">
      <c r="J394" s="1">
        <f t="shared" si="25"/>
        <v>0</v>
      </c>
      <c r="K394">
        <f t="shared" si="26"/>
        <v>0</v>
      </c>
      <c r="L394">
        <f t="shared" si="27"/>
        <v>10000</v>
      </c>
      <c r="M394">
        <f t="shared" si="28"/>
        <v>21</v>
      </c>
      <c r="N394" t="e">
        <f>VLOOKUP($B394,'エントリー表（ボディ）'!$B:$E,2)</f>
        <v>#N/A</v>
      </c>
      <c r="O394" t="e">
        <f>VLOOKUP($B394,'エントリー表（ボディ）'!$B:$E,3)</f>
        <v>#N/A</v>
      </c>
      <c r="P394" t="e">
        <f>VLOOKUP($B394,'エントリー表（ボディ）'!$B:$E,4)</f>
        <v>#N/A</v>
      </c>
      <c r="Q394">
        <f>VLOOKUP(M394,団体得点データ!B$3:C$42,2)</f>
        <v>0</v>
      </c>
    </row>
    <row r="395" spans="10:17" x14ac:dyDescent="0.55000000000000004">
      <c r="J395" s="1">
        <f t="shared" si="25"/>
        <v>0</v>
      </c>
      <c r="K395">
        <f t="shared" si="26"/>
        <v>0</v>
      </c>
      <c r="L395">
        <f t="shared" si="27"/>
        <v>10000</v>
      </c>
      <c r="M395">
        <f t="shared" si="28"/>
        <v>21</v>
      </c>
      <c r="N395" t="e">
        <f>VLOOKUP($B395,'エントリー表（ボディ）'!$B:$E,2)</f>
        <v>#N/A</v>
      </c>
      <c r="O395" t="e">
        <f>VLOOKUP($B395,'エントリー表（ボディ）'!$B:$E,3)</f>
        <v>#N/A</v>
      </c>
      <c r="P395" t="e">
        <f>VLOOKUP($B395,'エントリー表（ボディ）'!$B:$E,4)</f>
        <v>#N/A</v>
      </c>
      <c r="Q395">
        <f>VLOOKUP(M395,団体得点データ!B$3:C$42,2)</f>
        <v>0</v>
      </c>
    </row>
    <row r="396" spans="10:17" x14ac:dyDescent="0.55000000000000004">
      <c r="J396" s="1">
        <f t="shared" si="25"/>
        <v>0</v>
      </c>
      <c r="K396">
        <f t="shared" si="26"/>
        <v>0</v>
      </c>
      <c r="L396">
        <f t="shared" si="27"/>
        <v>10000</v>
      </c>
      <c r="M396">
        <f t="shared" si="28"/>
        <v>21</v>
      </c>
      <c r="N396" t="e">
        <f>VLOOKUP($B396,'エントリー表（ボディ）'!$B:$E,2)</f>
        <v>#N/A</v>
      </c>
      <c r="O396" t="e">
        <f>VLOOKUP($B396,'エントリー表（ボディ）'!$B:$E,3)</f>
        <v>#N/A</v>
      </c>
      <c r="P396" t="e">
        <f>VLOOKUP($B396,'エントリー表（ボディ）'!$B:$E,4)</f>
        <v>#N/A</v>
      </c>
      <c r="Q396">
        <f>VLOOKUP(M396,団体得点データ!B$3:C$42,2)</f>
        <v>0</v>
      </c>
    </row>
    <row r="397" spans="10:17" x14ac:dyDescent="0.55000000000000004">
      <c r="J397" s="1">
        <f t="shared" si="25"/>
        <v>0</v>
      </c>
      <c r="K397">
        <f t="shared" si="26"/>
        <v>0</v>
      </c>
      <c r="L397">
        <f t="shared" si="27"/>
        <v>10000</v>
      </c>
      <c r="M397">
        <f t="shared" si="28"/>
        <v>21</v>
      </c>
      <c r="N397" t="e">
        <f>VLOOKUP($B397,'エントリー表（ボディ）'!$B:$E,2)</f>
        <v>#N/A</v>
      </c>
      <c r="O397" t="e">
        <f>VLOOKUP($B397,'エントリー表（ボディ）'!$B:$E,3)</f>
        <v>#N/A</v>
      </c>
      <c r="P397" t="e">
        <f>VLOOKUP($B397,'エントリー表（ボディ）'!$B:$E,4)</f>
        <v>#N/A</v>
      </c>
      <c r="Q397">
        <f>VLOOKUP(M397,団体得点データ!B$3:C$42,2)</f>
        <v>0</v>
      </c>
    </row>
    <row r="398" spans="10:17" x14ac:dyDescent="0.55000000000000004">
      <c r="J398" s="1">
        <f t="shared" si="25"/>
        <v>0</v>
      </c>
      <c r="K398">
        <f t="shared" si="26"/>
        <v>0</v>
      </c>
      <c r="L398">
        <f t="shared" si="27"/>
        <v>10000</v>
      </c>
      <c r="M398">
        <f t="shared" si="28"/>
        <v>21</v>
      </c>
      <c r="N398" t="e">
        <f>VLOOKUP($B398,'エントリー表（ボディ）'!$B:$E,2)</f>
        <v>#N/A</v>
      </c>
      <c r="O398" t="e">
        <f>VLOOKUP($B398,'エントリー表（ボディ）'!$B:$E,3)</f>
        <v>#N/A</v>
      </c>
      <c r="P398" t="e">
        <f>VLOOKUP($B398,'エントリー表（ボディ）'!$B:$E,4)</f>
        <v>#N/A</v>
      </c>
      <c r="Q398">
        <f>VLOOKUP(M398,団体得点データ!B$3:C$42,2)</f>
        <v>0</v>
      </c>
    </row>
    <row r="399" spans="10:17" x14ac:dyDescent="0.55000000000000004">
      <c r="J399" s="1">
        <f t="shared" si="25"/>
        <v>0</v>
      </c>
      <c r="K399">
        <f t="shared" si="26"/>
        <v>0</v>
      </c>
      <c r="L399">
        <f t="shared" si="27"/>
        <v>10000</v>
      </c>
      <c r="M399">
        <f t="shared" si="28"/>
        <v>21</v>
      </c>
      <c r="N399" t="e">
        <f>VLOOKUP($B399,'エントリー表（ボディ）'!$B:$E,2)</f>
        <v>#N/A</v>
      </c>
      <c r="O399" t="e">
        <f>VLOOKUP($B399,'エントリー表（ボディ）'!$B:$E,3)</f>
        <v>#N/A</v>
      </c>
      <c r="P399" t="e">
        <f>VLOOKUP($B399,'エントリー表（ボディ）'!$B:$E,4)</f>
        <v>#N/A</v>
      </c>
      <c r="Q399">
        <f>VLOOKUP(M399,団体得点データ!B$3:C$42,2)</f>
        <v>0</v>
      </c>
    </row>
    <row r="400" spans="10:17" x14ac:dyDescent="0.55000000000000004">
      <c r="J400" s="1">
        <f t="shared" si="25"/>
        <v>0</v>
      </c>
      <c r="K400">
        <f t="shared" si="26"/>
        <v>0</v>
      </c>
      <c r="L400">
        <f t="shared" si="27"/>
        <v>10000</v>
      </c>
      <c r="M400">
        <f t="shared" si="28"/>
        <v>21</v>
      </c>
      <c r="N400" t="e">
        <f>VLOOKUP($B400,'エントリー表（ボディ）'!$B:$E,2)</f>
        <v>#N/A</v>
      </c>
      <c r="O400" t="e">
        <f>VLOOKUP($B400,'エントリー表（ボディ）'!$B:$E,3)</f>
        <v>#N/A</v>
      </c>
      <c r="P400" t="e">
        <f>VLOOKUP($B400,'エントリー表（ボディ）'!$B:$E,4)</f>
        <v>#N/A</v>
      </c>
      <c r="Q400">
        <f>VLOOKUP(M400,団体得点データ!B$3:C$42,2)</f>
        <v>0</v>
      </c>
    </row>
    <row r="401" spans="10:17" x14ac:dyDescent="0.55000000000000004">
      <c r="J401" s="1">
        <f t="shared" si="25"/>
        <v>0</v>
      </c>
      <c r="K401">
        <f t="shared" si="26"/>
        <v>0</v>
      </c>
      <c r="L401">
        <f t="shared" si="27"/>
        <v>10000</v>
      </c>
      <c r="M401">
        <f t="shared" si="28"/>
        <v>21</v>
      </c>
      <c r="N401" t="e">
        <f>VLOOKUP($B401,'エントリー表（ボディ）'!$B:$E,2)</f>
        <v>#N/A</v>
      </c>
      <c r="O401" t="e">
        <f>VLOOKUP($B401,'エントリー表（ボディ）'!$B:$E,3)</f>
        <v>#N/A</v>
      </c>
      <c r="P401" t="e">
        <f>VLOOKUP($B401,'エントリー表（ボディ）'!$B:$E,4)</f>
        <v>#N/A</v>
      </c>
      <c r="Q401">
        <f>VLOOKUP(M401,団体得点データ!B$3:C$42,2)</f>
        <v>0</v>
      </c>
    </row>
    <row r="402" spans="10:17" x14ac:dyDescent="0.55000000000000004">
      <c r="J402" s="1">
        <f t="shared" si="25"/>
        <v>0</v>
      </c>
      <c r="K402">
        <f t="shared" si="26"/>
        <v>0</v>
      </c>
      <c r="L402">
        <f t="shared" si="27"/>
        <v>10000</v>
      </c>
      <c r="M402">
        <f t="shared" si="28"/>
        <v>21</v>
      </c>
      <c r="N402" t="e">
        <f>VLOOKUP($B402,'エントリー表（ボディ）'!$B:$E,2)</f>
        <v>#N/A</v>
      </c>
      <c r="O402" t="e">
        <f>VLOOKUP($B402,'エントリー表（ボディ）'!$B:$E,3)</f>
        <v>#N/A</v>
      </c>
      <c r="P402" t="e">
        <f>VLOOKUP($B402,'エントリー表（ボディ）'!$B:$E,4)</f>
        <v>#N/A</v>
      </c>
      <c r="Q402">
        <f>VLOOKUP(M402,団体得点データ!B$3:C$42,2)</f>
        <v>0</v>
      </c>
    </row>
    <row r="403" spans="10:17" x14ac:dyDescent="0.55000000000000004">
      <c r="J403" s="1">
        <f t="shared" si="25"/>
        <v>0</v>
      </c>
      <c r="K403">
        <f t="shared" si="26"/>
        <v>0</v>
      </c>
      <c r="L403">
        <f t="shared" si="27"/>
        <v>10000</v>
      </c>
      <c r="M403">
        <f t="shared" si="28"/>
        <v>21</v>
      </c>
      <c r="N403" t="e">
        <f>VLOOKUP($B403,'エントリー表（ボディ）'!$B:$E,2)</f>
        <v>#N/A</v>
      </c>
      <c r="O403" t="e">
        <f>VLOOKUP($B403,'エントリー表（ボディ）'!$B:$E,3)</f>
        <v>#N/A</v>
      </c>
      <c r="P403" t="e">
        <f>VLOOKUP($B403,'エントリー表（ボディ）'!$B:$E,4)</f>
        <v>#N/A</v>
      </c>
      <c r="Q403">
        <f>VLOOKUP(M403,団体得点データ!B$3:C$42,2)</f>
        <v>0</v>
      </c>
    </row>
    <row r="404" spans="10:17" x14ac:dyDescent="0.55000000000000004">
      <c r="J404" s="1">
        <f t="shared" si="25"/>
        <v>0</v>
      </c>
      <c r="K404">
        <f t="shared" si="26"/>
        <v>0</v>
      </c>
      <c r="L404">
        <f t="shared" si="27"/>
        <v>10000</v>
      </c>
      <c r="M404">
        <f t="shared" si="28"/>
        <v>21</v>
      </c>
      <c r="N404" t="e">
        <f>VLOOKUP($B404,'エントリー表（ボディ）'!$B:$E,2)</f>
        <v>#N/A</v>
      </c>
      <c r="O404" t="e">
        <f>VLOOKUP($B404,'エントリー表（ボディ）'!$B:$E,3)</f>
        <v>#N/A</v>
      </c>
      <c r="P404" t="e">
        <f>VLOOKUP($B404,'エントリー表（ボディ）'!$B:$E,4)</f>
        <v>#N/A</v>
      </c>
      <c r="Q404">
        <f>VLOOKUP(M404,団体得点データ!B$3:C$42,2)</f>
        <v>0</v>
      </c>
    </row>
    <row r="405" spans="10:17" x14ac:dyDescent="0.55000000000000004">
      <c r="J405" s="1">
        <f t="shared" si="25"/>
        <v>0</v>
      </c>
      <c r="K405">
        <f t="shared" si="26"/>
        <v>0</v>
      </c>
      <c r="L405">
        <f t="shared" si="27"/>
        <v>10000</v>
      </c>
      <c r="M405">
        <f t="shared" si="28"/>
        <v>21</v>
      </c>
      <c r="N405" t="e">
        <f>VLOOKUP($B405,'エントリー表（ボディ）'!$B:$E,2)</f>
        <v>#N/A</v>
      </c>
      <c r="O405" t="e">
        <f>VLOOKUP($B405,'エントリー表（ボディ）'!$B:$E,3)</f>
        <v>#N/A</v>
      </c>
      <c r="P405" t="e">
        <f>VLOOKUP($B405,'エントリー表（ボディ）'!$B:$E,4)</f>
        <v>#N/A</v>
      </c>
      <c r="Q405">
        <f>VLOOKUP(M405,団体得点データ!B$3:C$42,2)</f>
        <v>0</v>
      </c>
    </row>
    <row r="406" spans="10:17" x14ac:dyDescent="0.55000000000000004">
      <c r="J406" s="1">
        <f t="shared" si="25"/>
        <v>0</v>
      </c>
      <c r="K406">
        <f t="shared" si="26"/>
        <v>0</v>
      </c>
      <c r="L406">
        <f t="shared" si="27"/>
        <v>10000</v>
      </c>
      <c r="M406">
        <f t="shared" si="28"/>
        <v>21</v>
      </c>
      <c r="N406" t="e">
        <f>VLOOKUP($B406,'エントリー表（ボディ）'!$B:$E,2)</f>
        <v>#N/A</v>
      </c>
      <c r="O406" t="e">
        <f>VLOOKUP($B406,'エントリー表（ボディ）'!$B:$E,3)</f>
        <v>#N/A</v>
      </c>
      <c r="P406" t="e">
        <f>VLOOKUP($B406,'エントリー表（ボディ）'!$B:$E,4)</f>
        <v>#N/A</v>
      </c>
      <c r="Q406">
        <f>VLOOKUP(M406,団体得点データ!B$3:C$42,2)</f>
        <v>0</v>
      </c>
    </row>
    <row r="407" spans="10:17" x14ac:dyDescent="0.55000000000000004">
      <c r="J407" s="1">
        <f t="shared" si="25"/>
        <v>0</v>
      </c>
      <c r="K407">
        <f t="shared" si="26"/>
        <v>0</v>
      </c>
      <c r="L407">
        <f t="shared" si="27"/>
        <v>10000</v>
      </c>
      <c r="M407">
        <f t="shared" si="28"/>
        <v>21</v>
      </c>
      <c r="N407" t="e">
        <f>VLOOKUP($B407,'エントリー表（ボディ）'!$B:$E,2)</f>
        <v>#N/A</v>
      </c>
      <c r="O407" t="e">
        <f>VLOOKUP($B407,'エントリー表（ボディ）'!$B:$E,3)</f>
        <v>#N/A</v>
      </c>
      <c r="P407" t="e">
        <f>VLOOKUP($B407,'エントリー表（ボディ）'!$B:$E,4)</f>
        <v>#N/A</v>
      </c>
      <c r="Q407">
        <f>VLOOKUP(M407,団体得点データ!B$3:C$42,2)</f>
        <v>0</v>
      </c>
    </row>
    <row r="408" spans="10:17" x14ac:dyDescent="0.55000000000000004">
      <c r="J408" s="1">
        <f t="shared" si="25"/>
        <v>0</v>
      </c>
      <c r="K408">
        <f t="shared" si="26"/>
        <v>0</v>
      </c>
      <c r="L408">
        <f t="shared" si="27"/>
        <v>10000</v>
      </c>
      <c r="M408">
        <f t="shared" si="28"/>
        <v>21</v>
      </c>
      <c r="N408" t="e">
        <f>VLOOKUP($B408,'エントリー表（ボディ）'!$B:$E,2)</f>
        <v>#N/A</v>
      </c>
      <c r="O408" t="e">
        <f>VLOOKUP($B408,'エントリー表（ボディ）'!$B:$E,3)</f>
        <v>#N/A</v>
      </c>
      <c r="P408" t="e">
        <f>VLOOKUP($B408,'エントリー表（ボディ）'!$B:$E,4)</f>
        <v>#N/A</v>
      </c>
      <c r="Q408">
        <f>VLOOKUP(M408,団体得点データ!B$3:C$42,2)</f>
        <v>0</v>
      </c>
    </row>
    <row r="409" spans="10:17" x14ac:dyDescent="0.55000000000000004">
      <c r="J409" s="1">
        <f t="shared" si="25"/>
        <v>0</v>
      </c>
      <c r="K409">
        <f t="shared" si="26"/>
        <v>0</v>
      </c>
      <c r="L409">
        <f t="shared" si="27"/>
        <v>10000</v>
      </c>
      <c r="M409">
        <f t="shared" si="28"/>
        <v>21</v>
      </c>
      <c r="N409" t="e">
        <f>VLOOKUP($B409,'エントリー表（ボディ）'!$B:$E,2)</f>
        <v>#N/A</v>
      </c>
      <c r="O409" t="e">
        <f>VLOOKUP($B409,'エントリー表（ボディ）'!$B:$E,3)</f>
        <v>#N/A</v>
      </c>
      <c r="P409" t="e">
        <f>VLOOKUP($B409,'エントリー表（ボディ）'!$B:$E,4)</f>
        <v>#N/A</v>
      </c>
      <c r="Q409">
        <f>VLOOKUP(M409,団体得点データ!B$3:C$42,2)</f>
        <v>0</v>
      </c>
    </row>
    <row r="410" spans="10:17" x14ac:dyDescent="0.55000000000000004">
      <c r="J410" s="1">
        <f t="shared" ref="J410:J473" si="29">SUM(C410:I410)-MIN(C410:I410)-MAX(C410:I410)</f>
        <v>0</v>
      </c>
      <c r="K410">
        <f t="shared" ref="K410:K473" si="30">SUM(C410:I410)</f>
        <v>0</v>
      </c>
      <c r="L410">
        <f t="shared" si="27"/>
        <v>10000</v>
      </c>
      <c r="M410">
        <f t="shared" si="28"/>
        <v>21</v>
      </c>
      <c r="N410" t="e">
        <f>VLOOKUP($B410,'エントリー表（ボディ）'!$B:$E,2)</f>
        <v>#N/A</v>
      </c>
      <c r="O410" t="e">
        <f>VLOOKUP($B410,'エントリー表（ボディ）'!$B:$E,3)</f>
        <v>#N/A</v>
      </c>
      <c r="P410" t="e">
        <f>VLOOKUP($B410,'エントリー表（ボディ）'!$B:$E,4)</f>
        <v>#N/A</v>
      </c>
      <c r="Q410">
        <f>VLOOKUP(M410,団体得点データ!B$3:C$42,2)</f>
        <v>0</v>
      </c>
    </row>
    <row r="411" spans="10:17" x14ac:dyDescent="0.55000000000000004">
      <c r="J411" s="1">
        <f t="shared" si="29"/>
        <v>0</v>
      </c>
      <c r="K411">
        <f t="shared" si="30"/>
        <v>0</v>
      </c>
      <c r="L411">
        <f t="shared" si="27"/>
        <v>10000</v>
      </c>
      <c r="M411">
        <f t="shared" si="28"/>
        <v>21</v>
      </c>
      <c r="N411" t="e">
        <f>VLOOKUP($B411,'エントリー表（ボディ）'!$B:$E,2)</f>
        <v>#N/A</v>
      </c>
      <c r="O411" t="e">
        <f>VLOOKUP($B411,'エントリー表（ボディ）'!$B:$E,3)</f>
        <v>#N/A</v>
      </c>
      <c r="P411" t="e">
        <f>VLOOKUP($B411,'エントリー表（ボディ）'!$B:$E,4)</f>
        <v>#N/A</v>
      </c>
      <c r="Q411">
        <f>VLOOKUP(M411,団体得点データ!B$3:C$42,2)</f>
        <v>0</v>
      </c>
    </row>
    <row r="412" spans="10:17" x14ac:dyDescent="0.55000000000000004">
      <c r="J412" s="1">
        <f t="shared" si="29"/>
        <v>0</v>
      </c>
      <c r="K412">
        <f t="shared" si="30"/>
        <v>0</v>
      </c>
      <c r="L412">
        <f t="shared" si="27"/>
        <v>10000</v>
      </c>
      <c r="M412">
        <f t="shared" si="28"/>
        <v>21</v>
      </c>
      <c r="N412" t="e">
        <f>VLOOKUP($B412,'エントリー表（ボディ）'!$B:$E,2)</f>
        <v>#N/A</v>
      </c>
      <c r="O412" t="e">
        <f>VLOOKUP($B412,'エントリー表（ボディ）'!$B:$E,3)</f>
        <v>#N/A</v>
      </c>
      <c r="P412" t="e">
        <f>VLOOKUP($B412,'エントリー表（ボディ）'!$B:$E,4)</f>
        <v>#N/A</v>
      </c>
      <c r="Q412">
        <f>VLOOKUP(M412,団体得点データ!B$3:C$42,2)</f>
        <v>0</v>
      </c>
    </row>
    <row r="413" spans="10:17" x14ac:dyDescent="0.55000000000000004">
      <c r="J413" s="1">
        <f t="shared" si="29"/>
        <v>0</v>
      </c>
      <c r="K413">
        <f t="shared" si="30"/>
        <v>0</v>
      </c>
      <c r="L413">
        <f t="shared" si="27"/>
        <v>10000</v>
      </c>
      <c r="M413">
        <f t="shared" si="28"/>
        <v>21</v>
      </c>
      <c r="N413" t="e">
        <f>VLOOKUP($B413,'エントリー表（ボディ）'!$B:$E,2)</f>
        <v>#N/A</v>
      </c>
      <c r="O413" t="e">
        <f>VLOOKUP($B413,'エントリー表（ボディ）'!$B:$E,3)</f>
        <v>#N/A</v>
      </c>
      <c r="P413" t="e">
        <f>VLOOKUP($B413,'エントリー表（ボディ）'!$B:$E,4)</f>
        <v>#N/A</v>
      </c>
      <c r="Q413">
        <f>VLOOKUP(M413,団体得点データ!B$3:C$42,2)</f>
        <v>0</v>
      </c>
    </row>
    <row r="414" spans="10:17" x14ac:dyDescent="0.55000000000000004">
      <c r="J414" s="1">
        <f t="shared" si="29"/>
        <v>0</v>
      </c>
      <c r="K414">
        <f t="shared" si="30"/>
        <v>0</v>
      </c>
      <c r="L414">
        <f t="shared" si="27"/>
        <v>10000</v>
      </c>
      <c r="M414">
        <f t="shared" si="28"/>
        <v>21</v>
      </c>
      <c r="N414" t="e">
        <f>VLOOKUP($B414,'エントリー表（ボディ）'!$B:$E,2)</f>
        <v>#N/A</v>
      </c>
      <c r="O414" t="e">
        <f>VLOOKUP($B414,'エントリー表（ボディ）'!$B:$E,3)</f>
        <v>#N/A</v>
      </c>
      <c r="P414" t="e">
        <f>VLOOKUP($B414,'エントリー表（ボディ）'!$B:$E,4)</f>
        <v>#N/A</v>
      </c>
      <c r="Q414">
        <f>VLOOKUP(M414,団体得点データ!B$3:C$42,2)</f>
        <v>0</v>
      </c>
    </row>
    <row r="415" spans="10:17" x14ac:dyDescent="0.55000000000000004">
      <c r="J415" s="1">
        <f t="shared" si="29"/>
        <v>0</v>
      </c>
      <c r="K415">
        <f t="shared" si="30"/>
        <v>0</v>
      </c>
      <c r="L415">
        <f t="shared" si="27"/>
        <v>10000</v>
      </c>
      <c r="M415">
        <f t="shared" si="28"/>
        <v>21</v>
      </c>
      <c r="N415" t="e">
        <f>VLOOKUP($B415,'エントリー表（ボディ）'!$B:$E,2)</f>
        <v>#N/A</v>
      </c>
      <c r="O415" t="e">
        <f>VLOOKUP($B415,'エントリー表（ボディ）'!$B:$E,3)</f>
        <v>#N/A</v>
      </c>
      <c r="P415" t="e">
        <f>VLOOKUP($B415,'エントリー表（ボディ）'!$B:$E,4)</f>
        <v>#N/A</v>
      </c>
      <c r="Q415">
        <f>VLOOKUP(M415,団体得点データ!B$3:C$42,2)</f>
        <v>0</v>
      </c>
    </row>
    <row r="416" spans="10:17" x14ac:dyDescent="0.55000000000000004">
      <c r="J416" s="1">
        <f t="shared" si="29"/>
        <v>0</v>
      </c>
      <c r="K416">
        <f t="shared" si="30"/>
        <v>0</v>
      </c>
      <c r="L416">
        <f t="shared" si="27"/>
        <v>10000</v>
      </c>
      <c r="M416">
        <f t="shared" si="28"/>
        <v>21</v>
      </c>
      <c r="N416" t="e">
        <f>VLOOKUP($B416,'エントリー表（ボディ）'!$B:$E,2)</f>
        <v>#N/A</v>
      </c>
      <c r="O416" t="e">
        <f>VLOOKUP($B416,'エントリー表（ボディ）'!$B:$E,3)</f>
        <v>#N/A</v>
      </c>
      <c r="P416" t="e">
        <f>VLOOKUP($B416,'エントリー表（ボディ）'!$B:$E,4)</f>
        <v>#N/A</v>
      </c>
      <c r="Q416">
        <f>VLOOKUP(M416,団体得点データ!B$3:C$42,2)</f>
        <v>0</v>
      </c>
    </row>
    <row r="417" spans="10:17" x14ac:dyDescent="0.55000000000000004">
      <c r="J417" s="1">
        <f t="shared" si="29"/>
        <v>0</v>
      </c>
      <c r="K417">
        <f t="shared" si="30"/>
        <v>0</v>
      </c>
      <c r="L417">
        <f t="shared" si="27"/>
        <v>10000</v>
      </c>
      <c r="M417">
        <f t="shared" si="28"/>
        <v>21</v>
      </c>
      <c r="N417" t="e">
        <f>VLOOKUP($B417,'エントリー表（ボディ）'!$B:$E,2)</f>
        <v>#N/A</v>
      </c>
      <c r="O417" t="e">
        <f>VLOOKUP($B417,'エントリー表（ボディ）'!$B:$E,3)</f>
        <v>#N/A</v>
      </c>
      <c r="P417" t="e">
        <f>VLOOKUP($B417,'エントリー表（ボディ）'!$B:$E,4)</f>
        <v>#N/A</v>
      </c>
      <c r="Q417">
        <f>VLOOKUP(M417,団体得点データ!B$3:C$42,2)</f>
        <v>0</v>
      </c>
    </row>
    <row r="418" spans="10:17" x14ac:dyDescent="0.55000000000000004">
      <c r="J418" s="1">
        <f t="shared" si="29"/>
        <v>0</v>
      </c>
      <c r="K418">
        <f t="shared" si="30"/>
        <v>0</v>
      </c>
      <c r="L418">
        <f t="shared" si="27"/>
        <v>10000</v>
      </c>
      <c r="M418">
        <f t="shared" si="28"/>
        <v>21</v>
      </c>
      <c r="N418" t="e">
        <f>VLOOKUP($B418,'エントリー表（ボディ）'!$B:$E,2)</f>
        <v>#N/A</v>
      </c>
      <c r="O418" t="e">
        <f>VLOOKUP($B418,'エントリー表（ボディ）'!$B:$E,3)</f>
        <v>#N/A</v>
      </c>
      <c r="P418" t="e">
        <f>VLOOKUP($B418,'エントリー表（ボディ）'!$B:$E,4)</f>
        <v>#N/A</v>
      </c>
      <c r="Q418">
        <f>VLOOKUP(M418,団体得点データ!B$3:C$42,2)</f>
        <v>0</v>
      </c>
    </row>
    <row r="419" spans="10:17" x14ac:dyDescent="0.55000000000000004">
      <c r="J419" s="1">
        <f t="shared" si="29"/>
        <v>0</v>
      </c>
      <c r="K419">
        <f t="shared" si="30"/>
        <v>0</v>
      </c>
      <c r="L419">
        <f t="shared" si="27"/>
        <v>10000</v>
      </c>
      <c r="M419">
        <f t="shared" si="28"/>
        <v>21</v>
      </c>
      <c r="N419" t="e">
        <f>VLOOKUP($B419,'エントリー表（ボディ）'!$B:$E,2)</f>
        <v>#N/A</v>
      </c>
      <c r="O419" t="e">
        <f>VLOOKUP($B419,'エントリー表（ボディ）'!$B:$E,3)</f>
        <v>#N/A</v>
      </c>
      <c r="P419" t="e">
        <f>VLOOKUP($B419,'エントリー表（ボディ）'!$B:$E,4)</f>
        <v>#N/A</v>
      </c>
      <c r="Q419">
        <f>VLOOKUP(M419,団体得点データ!B$3:C$42,2)</f>
        <v>0</v>
      </c>
    </row>
    <row r="420" spans="10:17" x14ac:dyDescent="0.55000000000000004">
      <c r="J420" s="1">
        <f t="shared" si="29"/>
        <v>0</v>
      </c>
      <c r="K420">
        <f t="shared" si="30"/>
        <v>0</v>
      </c>
      <c r="L420">
        <f t="shared" si="27"/>
        <v>10000</v>
      </c>
      <c r="M420">
        <f t="shared" si="28"/>
        <v>21</v>
      </c>
      <c r="N420" t="e">
        <f>VLOOKUP($B420,'エントリー表（ボディ）'!$B:$E,2)</f>
        <v>#N/A</v>
      </c>
      <c r="O420" t="e">
        <f>VLOOKUP($B420,'エントリー表（ボディ）'!$B:$E,3)</f>
        <v>#N/A</v>
      </c>
      <c r="P420" t="e">
        <f>VLOOKUP($B420,'エントリー表（ボディ）'!$B:$E,4)</f>
        <v>#N/A</v>
      </c>
      <c r="Q420">
        <f>VLOOKUP(M420,団体得点データ!B$3:C$42,2)</f>
        <v>0</v>
      </c>
    </row>
    <row r="421" spans="10:17" x14ac:dyDescent="0.55000000000000004">
      <c r="J421" s="1">
        <f t="shared" si="29"/>
        <v>0</v>
      </c>
      <c r="K421">
        <f t="shared" si="30"/>
        <v>0</v>
      </c>
      <c r="L421">
        <f t="shared" si="27"/>
        <v>10000</v>
      </c>
      <c r="M421">
        <f t="shared" si="28"/>
        <v>21</v>
      </c>
      <c r="N421" t="e">
        <f>VLOOKUP($B421,'エントリー表（ボディ）'!$B:$E,2)</f>
        <v>#N/A</v>
      </c>
      <c r="O421" t="e">
        <f>VLOOKUP($B421,'エントリー表（ボディ）'!$B:$E,3)</f>
        <v>#N/A</v>
      </c>
      <c r="P421" t="e">
        <f>VLOOKUP($B421,'エントリー表（ボディ）'!$B:$E,4)</f>
        <v>#N/A</v>
      </c>
      <c r="Q421">
        <f>VLOOKUP(M421,団体得点データ!B$3:C$42,2)</f>
        <v>0</v>
      </c>
    </row>
    <row r="422" spans="10:17" x14ac:dyDescent="0.55000000000000004">
      <c r="J422" s="1">
        <f t="shared" si="29"/>
        <v>0</v>
      </c>
      <c r="K422">
        <f t="shared" si="30"/>
        <v>0</v>
      </c>
      <c r="L422">
        <f t="shared" si="27"/>
        <v>10000</v>
      </c>
      <c r="M422">
        <f t="shared" si="28"/>
        <v>21</v>
      </c>
      <c r="N422" t="e">
        <f>VLOOKUP($B422,'エントリー表（ボディ）'!$B:$E,2)</f>
        <v>#N/A</v>
      </c>
      <c r="O422" t="e">
        <f>VLOOKUP($B422,'エントリー表（ボディ）'!$B:$E,3)</f>
        <v>#N/A</v>
      </c>
      <c r="P422" t="e">
        <f>VLOOKUP($B422,'エントリー表（ボディ）'!$B:$E,4)</f>
        <v>#N/A</v>
      </c>
      <c r="Q422">
        <f>VLOOKUP(M422,団体得点データ!B$3:C$42,2)</f>
        <v>0</v>
      </c>
    </row>
    <row r="423" spans="10:17" x14ac:dyDescent="0.55000000000000004">
      <c r="J423" s="1">
        <f t="shared" si="29"/>
        <v>0</v>
      </c>
      <c r="K423">
        <f t="shared" si="30"/>
        <v>0</v>
      </c>
      <c r="L423">
        <f t="shared" si="27"/>
        <v>10000</v>
      </c>
      <c r="M423">
        <f t="shared" si="28"/>
        <v>21</v>
      </c>
      <c r="N423" t="e">
        <f>VLOOKUP($B423,'エントリー表（ボディ）'!$B:$E,2)</f>
        <v>#N/A</v>
      </c>
      <c r="O423" t="e">
        <f>VLOOKUP($B423,'エントリー表（ボディ）'!$B:$E,3)</f>
        <v>#N/A</v>
      </c>
      <c r="P423" t="e">
        <f>VLOOKUP($B423,'エントリー表（ボディ）'!$B:$E,4)</f>
        <v>#N/A</v>
      </c>
      <c r="Q423">
        <f>VLOOKUP(M423,団体得点データ!B$3:C$42,2)</f>
        <v>0</v>
      </c>
    </row>
    <row r="424" spans="10:17" x14ac:dyDescent="0.55000000000000004">
      <c r="J424" s="1">
        <f t="shared" si="29"/>
        <v>0</v>
      </c>
      <c r="K424">
        <f t="shared" si="30"/>
        <v>0</v>
      </c>
      <c r="L424">
        <f t="shared" si="27"/>
        <v>10000</v>
      </c>
      <c r="M424">
        <f t="shared" si="28"/>
        <v>21</v>
      </c>
      <c r="N424" t="e">
        <f>VLOOKUP($B424,'エントリー表（ボディ）'!$B:$E,2)</f>
        <v>#N/A</v>
      </c>
      <c r="O424" t="e">
        <f>VLOOKUP($B424,'エントリー表（ボディ）'!$B:$E,3)</f>
        <v>#N/A</v>
      </c>
      <c r="P424" t="e">
        <f>VLOOKUP($B424,'エントリー表（ボディ）'!$B:$E,4)</f>
        <v>#N/A</v>
      </c>
      <c r="Q424">
        <f>VLOOKUP(M424,団体得点データ!B$3:C$42,2)</f>
        <v>0</v>
      </c>
    </row>
    <row r="425" spans="10:17" x14ac:dyDescent="0.55000000000000004">
      <c r="J425" s="1">
        <f t="shared" si="29"/>
        <v>0</v>
      </c>
      <c r="K425">
        <f t="shared" si="30"/>
        <v>0</v>
      </c>
      <c r="L425">
        <f t="shared" si="27"/>
        <v>10000</v>
      </c>
      <c r="M425">
        <f t="shared" si="28"/>
        <v>21</v>
      </c>
      <c r="N425" t="e">
        <f>VLOOKUP($B425,'エントリー表（ボディ）'!$B:$E,2)</f>
        <v>#N/A</v>
      </c>
      <c r="O425" t="e">
        <f>VLOOKUP($B425,'エントリー表（ボディ）'!$B:$E,3)</f>
        <v>#N/A</v>
      </c>
      <c r="P425" t="e">
        <f>VLOOKUP($B425,'エントリー表（ボディ）'!$B:$E,4)</f>
        <v>#N/A</v>
      </c>
      <c r="Q425">
        <f>VLOOKUP(M425,団体得点データ!B$3:C$42,2)</f>
        <v>0</v>
      </c>
    </row>
    <row r="426" spans="10:17" x14ac:dyDescent="0.55000000000000004">
      <c r="J426" s="1">
        <f t="shared" si="29"/>
        <v>0</v>
      </c>
      <c r="K426">
        <f t="shared" si="30"/>
        <v>0</v>
      </c>
      <c r="L426">
        <f t="shared" si="27"/>
        <v>10000</v>
      </c>
      <c r="M426">
        <f t="shared" si="28"/>
        <v>21</v>
      </c>
      <c r="N426" t="e">
        <f>VLOOKUP($B426,'エントリー表（ボディ）'!$B:$E,2)</f>
        <v>#N/A</v>
      </c>
      <c r="O426" t="e">
        <f>VLOOKUP($B426,'エントリー表（ボディ）'!$B:$E,3)</f>
        <v>#N/A</v>
      </c>
      <c r="P426" t="e">
        <f>VLOOKUP($B426,'エントリー表（ボディ）'!$B:$E,4)</f>
        <v>#N/A</v>
      </c>
      <c r="Q426">
        <f>VLOOKUP(M426,団体得点データ!B$3:C$42,2)</f>
        <v>0</v>
      </c>
    </row>
    <row r="427" spans="10:17" x14ac:dyDescent="0.55000000000000004">
      <c r="J427" s="1">
        <f t="shared" si="29"/>
        <v>0</v>
      </c>
      <c r="K427">
        <f t="shared" si="30"/>
        <v>0</v>
      </c>
      <c r="L427">
        <f t="shared" si="27"/>
        <v>10000</v>
      </c>
      <c r="M427">
        <f t="shared" si="28"/>
        <v>21</v>
      </c>
      <c r="N427" t="e">
        <f>VLOOKUP($B427,'エントリー表（ボディ）'!$B:$E,2)</f>
        <v>#N/A</v>
      </c>
      <c r="O427" t="e">
        <f>VLOOKUP($B427,'エントリー表（ボディ）'!$B:$E,3)</f>
        <v>#N/A</v>
      </c>
      <c r="P427" t="e">
        <f>VLOOKUP($B427,'エントリー表（ボディ）'!$B:$E,4)</f>
        <v>#N/A</v>
      </c>
      <c r="Q427">
        <f>VLOOKUP(M427,団体得点データ!B$3:C$42,2)</f>
        <v>0</v>
      </c>
    </row>
    <row r="428" spans="10:17" x14ac:dyDescent="0.55000000000000004">
      <c r="J428" s="1">
        <f t="shared" si="29"/>
        <v>0</v>
      </c>
      <c r="K428">
        <f t="shared" si="30"/>
        <v>0</v>
      </c>
      <c r="L428">
        <f t="shared" si="27"/>
        <v>10000</v>
      </c>
      <c r="M428">
        <f t="shared" si="28"/>
        <v>21</v>
      </c>
      <c r="N428" t="e">
        <f>VLOOKUP($B428,'エントリー表（ボディ）'!$B:$E,2)</f>
        <v>#N/A</v>
      </c>
      <c r="O428" t="e">
        <f>VLOOKUP($B428,'エントリー表（ボディ）'!$B:$E,3)</f>
        <v>#N/A</v>
      </c>
      <c r="P428" t="e">
        <f>VLOOKUP($B428,'エントリー表（ボディ）'!$B:$E,4)</f>
        <v>#N/A</v>
      </c>
      <c r="Q428">
        <f>VLOOKUP(M428,団体得点データ!B$3:C$42,2)</f>
        <v>0</v>
      </c>
    </row>
    <row r="429" spans="10:17" x14ac:dyDescent="0.55000000000000004">
      <c r="J429" s="1">
        <f t="shared" si="29"/>
        <v>0</v>
      </c>
      <c r="K429">
        <f t="shared" si="30"/>
        <v>0</v>
      </c>
      <c r="L429">
        <f t="shared" si="27"/>
        <v>10000</v>
      </c>
      <c r="M429">
        <f t="shared" si="28"/>
        <v>21</v>
      </c>
      <c r="N429" t="e">
        <f>VLOOKUP($B429,'エントリー表（ボディ）'!$B:$E,2)</f>
        <v>#N/A</v>
      </c>
      <c r="O429" t="e">
        <f>VLOOKUP($B429,'エントリー表（ボディ）'!$B:$E,3)</f>
        <v>#N/A</v>
      </c>
      <c r="P429" t="e">
        <f>VLOOKUP($B429,'エントリー表（ボディ）'!$B:$E,4)</f>
        <v>#N/A</v>
      </c>
      <c r="Q429">
        <f>VLOOKUP(M429,団体得点データ!B$3:C$42,2)</f>
        <v>0</v>
      </c>
    </row>
    <row r="430" spans="10:17" x14ac:dyDescent="0.55000000000000004">
      <c r="J430" s="1">
        <f t="shared" si="29"/>
        <v>0</v>
      </c>
      <c r="K430">
        <f t="shared" si="30"/>
        <v>0</v>
      </c>
      <c r="L430">
        <f t="shared" si="27"/>
        <v>10000</v>
      </c>
      <c r="M430">
        <f t="shared" si="28"/>
        <v>21</v>
      </c>
      <c r="N430" t="e">
        <f>VLOOKUP($B430,'エントリー表（ボディ）'!$B:$E,2)</f>
        <v>#N/A</v>
      </c>
      <c r="O430" t="e">
        <f>VLOOKUP($B430,'エントリー表（ボディ）'!$B:$E,3)</f>
        <v>#N/A</v>
      </c>
      <c r="P430" t="e">
        <f>VLOOKUP($B430,'エントリー表（ボディ）'!$B:$E,4)</f>
        <v>#N/A</v>
      </c>
      <c r="Q430">
        <f>VLOOKUP(M430,団体得点データ!B$3:C$42,2)</f>
        <v>0</v>
      </c>
    </row>
    <row r="431" spans="10:17" x14ac:dyDescent="0.55000000000000004">
      <c r="J431" s="1">
        <f t="shared" si="29"/>
        <v>0</v>
      </c>
      <c r="K431">
        <f t="shared" si="30"/>
        <v>0</v>
      </c>
      <c r="L431">
        <f t="shared" si="27"/>
        <v>10000</v>
      </c>
      <c r="M431">
        <f t="shared" si="28"/>
        <v>21</v>
      </c>
      <c r="N431" t="e">
        <f>VLOOKUP($B431,'エントリー表（ボディ）'!$B:$E,2)</f>
        <v>#N/A</v>
      </c>
      <c r="O431" t="e">
        <f>VLOOKUP($B431,'エントリー表（ボディ）'!$B:$E,3)</f>
        <v>#N/A</v>
      </c>
      <c r="P431" t="e">
        <f>VLOOKUP($B431,'エントリー表（ボディ）'!$B:$E,4)</f>
        <v>#N/A</v>
      </c>
      <c r="Q431">
        <f>VLOOKUP(M431,団体得点データ!B$3:C$42,2)</f>
        <v>0</v>
      </c>
    </row>
    <row r="432" spans="10:17" x14ac:dyDescent="0.55000000000000004">
      <c r="J432" s="1">
        <f t="shared" si="29"/>
        <v>0</v>
      </c>
      <c r="K432">
        <f t="shared" si="30"/>
        <v>0</v>
      </c>
      <c r="L432">
        <f t="shared" si="27"/>
        <v>10000</v>
      </c>
      <c r="M432">
        <f t="shared" si="28"/>
        <v>21</v>
      </c>
      <c r="N432" t="e">
        <f>VLOOKUP($B432,'エントリー表（ボディ）'!$B:$E,2)</f>
        <v>#N/A</v>
      </c>
      <c r="O432" t="e">
        <f>VLOOKUP($B432,'エントリー表（ボディ）'!$B:$E,3)</f>
        <v>#N/A</v>
      </c>
      <c r="P432" t="e">
        <f>VLOOKUP($B432,'エントリー表（ボディ）'!$B:$E,4)</f>
        <v>#N/A</v>
      </c>
      <c r="Q432">
        <f>VLOOKUP(M432,団体得点データ!B$3:C$42,2)</f>
        <v>0</v>
      </c>
    </row>
    <row r="433" spans="10:17" x14ac:dyDescent="0.55000000000000004">
      <c r="J433" s="1">
        <f t="shared" si="29"/>
        <v>0</v>
      </c>
      <c r="K433">
        <f t="shared" si="30"/>
        <v>0</v>
      </c>
      <c r="L433">
        <f t="shared" si="27"/>
        <v>10000</v>
      </c>
      <c r="M433">
        <f t="shared" si="28"/>
        <v>21</v>
      </c>
      <c r="N433" t="e">
        <f>VLOOKUP($B433,'エントリー表（ボディ）'!$B:$E,2)</f>
        <v>#N/A</v>
      </c>
      <c r="O433" t="e">
        <f>VLOOKUP($B433,'エントリー表（ボディ）'!$B:$E,3)</f>
        <v>#N/A</v>
      </c>
      <c r="P433" t="e">
        <f>VLOOKUP($B433,'エントリー表（ボディ）'!$B:$E,4)</f>
        <v>#N/A</v>
      </c>
      <c r="Q433">
        <f>VLOOKUP(M433,団体得点データ!B$3:C$42,2)</f>
        <v>0</v>
      </c>
    </row>
    <row r="434" spans="10:17" x14ac:dyDescent="0.55000000000000004">
      <c r="J434" s="1">
        <f t="shared" si="29"/>
        <v>0</v>
      </c>
      <c r="K434">
        <f t="shared" si="30"/>
        <v>0</v>
      </c>
      <c r="L434">
        <f t="shared" si="27"/>
        <v>10000</v>
      </c>
      <c r="M434">
        <f t="shared" si="28"/>
        <v>21</v>
      </c>
      <c r="N434" t="e">
        <f>VLOOKUP($B434,'エントリー表（ボディ）'!$B:$E,2)</f>
        <v>#N/A</v>
      </c>
      <c r="O434" t="e">
        <f>VLOOKUP($B434,'エントリー表（ボディ）'!$B:$E,3)</f>
        <v>#N/A</v>
      </c>
      <c r="P434" t="e">
        <f>VLOOKUP($B434,'エントリー表（ボディ）'!$B:$E,4)</f>
        <v>#N/A</v>
      </c>
      <c r="Q434">
        <f>VLOOKUP(M434,団体得点データ!B$3:C$42,2)</f>
        <v>0</v>
      </c>
    </row>
    <row r="435" spans="10:17" x14ac:dyDescent="0.55000000000000004">
      <c r="J435" s="1">
        <f t="shared" si="29"/>
        <v>0</v>
      </c>
      <c r="K435">
        <f t="shared" si="30"/>
        <v>0</v>
      </c>
      <c r="L435">
        <f t="shared" si="27"/>
        <v>10000</v>
      </c>
      <c r="M435">
        <f t="shared" si="28"/>
        <v>21</v>
      </c>
      <c r="N435" t="e">
        <f>VLOOKUP($B435,'エントリー表（ボディ）'!$B:$E,2)</f>
        <v>#N/A</v>
      </c>
      <c r="O435" t="e">
        <f>VLOOKUP($B435,'エントリー表（ボディ）'!$B:$E,3)</f>
        <v>#N/A</v>
      </c>
      <c r="P435" t="e">
        <f>VLOOKUP($B435,'エントリー表（ボディ）'!$B:$E,4)</f>
        <v>#N/A</v>
      </c>
      <c r="Q435">
        <f>VLOOKUP(M435,団体得点データ!B$3:C$42,2)</f>
        <v>0</v>
      </c>
    </row>
    <row r="436" spans="10:17" x14ac:dyDescent="0.55000000000000004">
      <c r="J436" s="1">
        <f t="shared" si="29"/>
        <v>0</v>
      </c>
      <c r="K436">
        <f t="shared" si="30"/>
        <v>0</v>
      </c>
      <c r="L436">
        <f t="shared" si="27"/>
        <v>10000</v>
      </c>
      <c r="M436">
        <f t="shared" si="28"/>
        <v>21</v>
      </c>
      <c r="N436" t="e">
        <f>VLOOKUP($B436,'エントリー表（ボディ）'!$B:$E,2)</f>
        <v>#N/A</v>
      </c>
      <c r="O436" t="e">
        <f>VLOOKUP($B436,'エントリー表（ボディ）'!$B:$E,3)</f>
        <v>#N/A</v>
      </c>
      <c r="P436" t="e">
        <f>VLOOKUP($B436,'エントリー表（ボディ）'!$B:$E,4)</f>
        <v>#N/A</v>
      </c>
      <c r="Q436">
        <f>VLOOKUP(M436,団体得点データ!B$3:C$42,2)</f>
        <v>0</v>
      </c>
    </row>
    <row r="437" spans="10:17" x14ac:dyDescent="0.55000000000000004">
      <c r="J437" s="1">
        <f t="shared" si="29"/>
        <v>0</v>
      </c>
      <c r="K437">
        <f t="shared" si="30"/>
        <v>0</v>
      </c>
      <c r="L437">
        <f t="shared" si="27"/>
        <v>10000</v>
      </c>
      <c r="M437">
        <f t="shared" si="28"/>
        <v>21</v>
      </c>
      <c r="N437" t="e">
        <f>VLOOKUP($B437,'エントリー表（ボディ）'!$B:$E,2)</f>
        <v>#N/A</v>
      </c>
      <c r="O437" t="e">
        <f>VLOOKUP($B437,'エントリー表（ボディ）'!$B:$E,3)</f>
        <v>#N/A</v>
      </c>
      <c r="P437" t="e">
        <f>VLOOKUP($B437,'エントリー表（ボディ）'!$B:$E,4)</f>
        <v>#N/A</v>
      </c>
      <c r="Q437">
        <f>VLOOKUP(M437,団体得点データ!B$3:C$42,2)</f>
        <v>0</v>
      </c>
    </row>
    <row r="438" spans="10:17" x14ac:dyDescent="0.55000000000000004">
      <c r="J438" s="1">
        <f t="shared" si="29"/>
        <v>0</v>
      </c>
      <c r="K438">
        <f t="shared" si="30"/>
        <v>0</v>
      </c>
      <c r="L438">
        <f t="shared" si="27"/>
        <v>10000</v>
      </c>
      <c r="M438">
        <f t="shared" si="28"/>
        <v>21</v>
      </c>
      <c r="N438" t="e">
        <f>VLOOKUP($B438,'エントリー表（ボディ）'!$B:$E,2)</f>
        <v>#N/A</v>
      </c>
      <c r="O438" t="e">
        <f>VLOOKUP($B438,'エントリー表（ボディ）'!$B:$E,3)</f>
        <v>#N/A</v>
      </c>
      <c r="P438" t="e">
        <f>VLOOKUP($B438,'エントリー表（ボディ）'!$B:$E,4)</f>
        <v>#N/A</v>
      </c>
      <c r="Q438">
        <f>VLOOKUP(M438,団体得点データ!B$3:C$42,2)</f>
        <v>0</v>
      </c>
    </row>
    <row r="439" spans="10:17" x14ac:dyDescent="0.55000000000000004">
      <c r="J439" s="1">
        <f t="shared" si="29"/>
        <v>0</v>
      </c>
      <c r="K439">
        <f t="shared" si="30"/>
        <v>0</v>
      </c>
      <c r="L439">
        <f t="shared" si="27"/>
        <v>10000</v>
      </c>
      <c r="M439">
        <f t="shared" si="28"/>
        <v>21</v>
      </c>
      <c r="N439" t="e">
        <f>VLOOKUP($B439,'エントリー表（ボディ）'!$B:$E,2)</f>
        <v>#N/A</v>
      </c>
      <c r="O439" t="e">
        <f>VLOOKUP($B439,'エントリー表（ボディ）'!$B:$E,3)</f>
        <v>#N/A</v>
      </c>
      <c r="P439" t="e">
        <f>VLOOKUP($B439,'エントリー表（ボディ）'!$B:$E,4)</f>
        <v>#N/A</v>
      </c>
      <c r="Q439">
        <f>VLOOKUP(M439,団体得点データ!B$3:C$42,2)</f>
        <v>0</v>
      </c>
    </row>
    <row r="440" spans="10:17" x14ac:dyDescent="0.55000000000000004">
      <c r="J440" s="1">
        <f t="shared" si="29"/>
        <v>0</v>
      </c>
      <c r="K440">
        <f t="shared" si="30"/>
        <v>0</v>
      </c>
      <c r="L440">
        <f t="shared" si="27"/>
        <v>10000</v>
      </c>
      <c r="M440">
        <f t="shared" si="28"/>
        <v>21</v>
      </c>
      <c r="N440" t="e">
        <f>VLOOKUP($B440,'エントリー表（ボディ）'!$B:$E,2)</f>
        <v>#N/A</v>
      </c>
      <c r="O440" t="e">
        <f>VLOOKUP($B440,'エントリー表（ボディ）'!$B:$E,3)</f>
        <v>#N/A</v>
      </c>
      <c r="P440" t="e">
        <f>VLOOKUP($B440,'エントリー表（ボディ）'!$B:$E,4)</f>
        <v>#N/A</v>
      </c>
      <c r="Q440">
        <f>VLOOKUP(M440,団体得点データ!B$3:C$42,2)</f>
        <v>0</v>
      </c>
    </row>
    <row r="441" spans="10:17" x14ac:dyDescent="0.55000000000000004">
      <c r="J441" s="1">
        <f t="shared" si="29"/>
        <v>0</v>
      </c>
      <c r="K441">
        <f t="shared" si="30"/>
        <v>0</v>
      </c>
      <c r="L441">
        <f t="shared" si="27"/>
        <v>10000</v>
      </c>
      <c r="M441">
        <f t="shared" si="28"/>
        <v>21</v>
      </c>
      <c r="N441" t="e">
        <f>VLOOKUP($B441,'エントリー表（ボディ）'!$B:$E,2)</f>
        <v>#N/A</v>
      </c>
      <c r="O441" t="e">
        <f>VLOOKUP($B441,'エントリー表（ボディ）'!$B:$E,3)</f>
        <v>#N/A</v>
      </c>
      <c r="P441" t="e">
        <f>VLOOKUP($B441,'エントリー表（ボディ）'!$B:$E,4)</f>
        <v>#N/A</v>
      </c>
      <c r="Q441">
        <f>VLOOKUP(M441,団体得点データ!B$3:C$42,2)</f>
        <v>0</v>
      </c>
    </row>
    <row r="442" spans="10:17" x14ac:dyDescent="0.55000000000000004">
      <c r="J442" s="1">
        <f t="shared" si="29"/>
        <v>0</v>
      </c>
      <c r="K442">
        <f t="shared" si="30"/>
        <v>0</v>
      </c>
      <c r="L442">
        <f t="shared" si="27"/>
        <v>10000</v>
      </c>
      <c r="M442">
        <f t="shared" si="28"/>
        <v>21</v>
      </c>
      <c r="N442" t="e">
        <f>VLOOKUP($B442,'エントリー表（ボディ）'!$B:$E,2)</f>
        <v>#N/A</v>
      </c>
      <c r="O442" t="e">
        <f>VLOOKUP($B442,'エントリー表（ボディ）'!$B:$E,3)</f>
        <v>#N/A</v>
      </c>
      <c r="P442" t="e">
        <f>VLOOKUP($B442,'エントリー表（ボディ）'!$B:$E,4)</f>
        <v>#N/A</v>
      </c>
      <c r="Q442">
        <f>VLOOKUP(M442,団体得点データ!B$3:C$42,2)</f>
        <v>0</v>
      </c>
    </row>
    <row r="443" spans="10:17" x14ac:dyDescent="0.55000000000000004">
      <c r="J443" s="1">
        <f t="shared" si="29"/>
        <v>0</v>
      </c>
      <c r="K443">
        <f t="shared" si="30"/>
        <v>0</v>
      </c>
      <c r="L443">
        <f t="shared" si="27"/>
        <v>10000</v>
      </c>
      <c r="M443">
        <f t="shared" si="28"/>
        <v>21</v>
      </c>
      <c r="N443" t="e">
        <f>VLOOKUP($B443,'エントリー表（ボディ）'!$B:$E,2)</f>
        <v>#N/A</v>
      </c>
      <c r="O443" t="e">
        <f>VLOOKUP($B443,'エントリー表（ボディ）'!$B:$E,3)</f>
        <v>#N/A</v>
      </c>
      <c r="P443" t="e">
        <f>VLOOKUP($B443,'エントリー表（ボディ）'!$B:$E,4)</f>
        <v>#N/A</v>
      </c>
      <c r="Q443">
        <f>VLOOKUP(M443,団体得点データ!B$3:C$42,2)</f>
        <v>0</v>
      </c>
    </row>
    <row r="444" spans="10:17" x14ac:dyDescent="0.55000000000000004">
      <c r="J444" s="1">
        <f t="shared" si="29"/>
        <v>0</v>
      </c>
      <c r="K444">
        <f t="shared" si="30"/>
        <v>0</v>
      </c>
      <c r="L444">
        <f t="shared" si="27"/>
        <v>10000</v>
      </c>
      <c r="M444">
        <f t="shared" si="28"/>
        <v>21</v>
      </c>
      <c r="N444" t="e">
        <f>VLOOKUP($B444,'エントリー表（ボディ）'!$B:$E,2)</f>
        <v>#N/A</v>
      </c>
      <c r="O444" t="e">
        <f>VLOOKUP($B444,'エントリー表（ボディ）'!$B:$E,3)</f>
        <v>#N/A</v>
      </c>
      <c r="P444" t="e">
        <f>VLOOKUP($B444,'エントリー表（ボディ）'!$B:$E,4)</f>
        <v>#N/A</v>
      </c>
      <c r="Q444">
        <f>VLOOKUP(M444,団体得点データ!B$3:C$42,2)</f>
        <v>0</v>
      </c>
    </row>
    <row r="445" spans="10:17" x14ac:dyDescent="0.55000000000000004">
      <c r="J445" s="1">
        <f t="shared" si="29"/>
        <v>0</v>
      </c>
      <c r="K445">
        <f t="shared" si="30"/>
        <v>0</v>
      </c>
      <c r="L445">
        <f t="shared" si="27"/>
        <v>10000</v>
      </c>
      <c r="M445">
        <f t="shared" si="28"/>
        <v>21</v>
      </c>
      <c r="N445" t="e">
        <f>VLOOKUP($B445,'エントリー表（ボディ）'!$B:$E,2)</f>
        <v>#N/A</v>
      </c>
      <c r="O445" t="e">
        <f>VLOOKUP($B445,'エントリー表（ボディ）'!$B:$E,3)</f>
        <v>#N/A</v>
      </c>
      <c r="P445" t="e">
        <f>VLOOKUP($B445,'エントリー表（ボディ）'!$B:$E,4)</f>
        <v>#N/A</v>
      </c>
      <c r="Q445">
        <f>VLOOKUP(M445,団体得点データ!B$3:C$42,2)</f>
        <v>0</v>
      </c>
    </row>
    <row r="446" spans="10:17" x14ac:dyDescent="0.55000000000000004">
      <c r="J446" s="1">
        <f t="shared" si="29"/>
        <v>0</v>
      </c>
      <c r="K446">
        <f t="shared" si="30"/>
        <v>0</v>
      </c>
      <c r="L446">
        <f t="shared" si="27"/>
        <v>10000</v>
      </c>
      <c r="M446">
        <f t="shared" si="28"/>
        <v>21</v>
      </c>
      <c r="N446" t="e">
        <f>VLOOKUP($B446,'エントリー表（ボディ）'!$B:$E,2)</f>
        <v>#N/A</v>
      </c>
      <c r="O446" t="e">
        <f>VLOOKUP($B446,'エントリー表（ボディ）'!$B:$E,3)</f>
        <v>#N/A</v>
      </c>
      <c r="P446" t="e">
        <f>VLOOKUP($B446,'エントリー表（ボディ）'!$B:$E,4)</f>
        <v>#N/A</v>
      </c>
      <c r="Q446">
        <f>VLOOKUP(M446,団体得点データ!B$3:C$42,2)</f>
        <v>0</v>
      </c>
    </row>
    <row r="447" spans="10:17" x14ac:dyDescent="0.55000000000000004">
      <c r="J447" s="1">
        <f t="shared" si="29"/>
        <v>0</v>
      </c>
      <c r="K447">
        <f t="shared" si="30"/>
        <v>0</v>
      </c>
      <c r="L447">
        <f t="shared" si="27"/>
        <v>10000</v>
      </c>
      <c r="M447">
        <f t="shared" si="28"/>
        <v>21</v>
      </c>
      <c r="N447" t="e">
        <f>VLOOKUP($B447,'エントリー表（ボディ）'!$B:$E,2)</f>
        <v>#N/A</v>
      </c>
      <c r="O447" t="e">
        <f>VLOOKUP($B447,'エントリー表（ボディ）'!$B:$E,3)</f>
        <v>#N/A</v>
      </c>
      <c r="P447" t="e">
        <f>VLOOKUP($B447,'エントリー表（ボディ）'!$B:$E,4)</f>
        <v>#N/A</v>
      </c>
      <c r="Q447">
        <f>VLOOKUP(M447,団体得点データ!B$3:C$42,2)</f>
        <v>0</v>
      </c>
    </row>
    <row r="448" spans="10:17" x14ac:dyDescent="0.55000000000000004">
      <c r="J448" s="1">
        <f t="shared" si="29"/>
        <v>0</v>
      </c>
      <c r="K448">
        <f t="shared" si="30"/>
        <v>0</v>
      </c>
      <c r="L448">
        <f t="shared" si="27"/>
        <v>10000</v>
      </c>
      <c r="M448">
        <f t="shared" si="28"/>
        <v>21</v>
      </c>
      <c r="N448" t="e">
        <f>VLOOKUP($B448,'エントリー表（ボディ）'!$B:$E,2)</f>
        <v>#N/A</v>
      </c>
      <c r="O448" t="e">
        <f>VLOOKUP($B448,'エントリー表（ボディ）'!$B:$E,3)</f>
        <v>#N/A</v>
      </c>
      <c r="P448" t="e">
        <f>VLOOKUP($B448,'エントリー表（ボディ）'!$B:$E,4)</f>
        <v>#N/A</v>
      </c>
      <c r="Q448">
        <f>VLOOKUP(M448,団体得点データ!B$3:C$42,2)</f>
        <v>0</v>
      </c>
    </row>
    <row r="449" spans="10:17" x14ac:dyDescent="0.55000000000000004">
      <c r="J449" s="1">
        <f t="shared" si="29"/>
        <v>0</v>
      </c>
      <c r="K449">
        <f t="shared" si="30"/>
        <v>0</v>
      </c>
      <c r="L449">
        <f t="shared" si="27"/>
        <v>10000</v>
      </c>
      <c r="M449">
        <f t="shared" si="28"/>
        <v>21</v>
      </c>
      <c r="N449" t="e">
        <f>VLOOKUP($B449,'エントリー表（ボディ）'!$B:$E,2)</f>
        <v>#N/A</v>
      </c>
      <c r="O449" t="e">
        <f>VLOOKUP($B449,'エントリー表（ボディ）'!$B:$E,3)</f>
        <v>#N/A</v>
      </c>
      <c r="P449" t="e">
        <f>VLOOKUP($B449,'エントリー表（ボディ）'!$B:$E,4)</f>
        <v>#N/A</v>
      </c>
      <c r="Q449">
        <f>VLOOKUP(M449,団体得点データ!B$3:C$42,2)</f>
        <v>0</v>
      </c>
    </row>
    <row r="450" spans="10:17" x14ac:dyDescent="0.55000000000000004">
      <c r="J450" s="1">
        <f t="shared" si="29"/>
        <v>0</v>
      </c>
      <c r="K450">
        <f t="shared" si="30"/>
        <v>0</v>
      </c>
      <c r="L450">
        <f t="shared" si="27"/>
        <v>10000</v>
      </c>
      <c r="M450">
        <f t="shared" si="28"/>
        <v>21</v>
      </c>
      <c r="N450" t="e">
        <f>VLOOKUP($B450,'エントリー表（ボディ）'!$B:$E,2)</f>
        <v>#N/A</v>
      </c>
      <c r="O450" t="e">
        <f>VLOOKUP($B450,'エントリー表（ボディ）'!$B:$E,3)</f>
        <v>#N/A</v>
      </c>
      <c r="P450" t="e">
        <f>VLOOKUP($B450,'エントリー表（ボディ）'!$B:$E,4)</f>
        <v>#N/A</v>
      </c>
      <c r="Q450">
        <f>VLOOKUP(M450,団体得点データ!B$3:C$42,2)</f>
        <v>0</v>
      </c>
    </row>
    <row r="451" spans="10:17" x14ac:dyDescent="0.55000000000000004">
      <c r="J451" s="1">
        <f t="shared" si="29"/>
        <v>0</v>
      </c>
      <c r="K451">
        <f t="shared" si="30"/>
        <v>0</v>
      </c>
      <c r="L451">
        <f t="shared" si="27"/>
        <v>10000</v>
      </c>
      <c r="M451">
        <f t="shared" si="28"/>
        <v>21</v>
      </c>
      <c r="N451" t="e">
        <f>VLOOKUP($B451,'エントリー表（ボディ）'!$B:$E,2)</f>
        <v>#N/A</v>
      </c>
      <c r="O451" t="e">
        <f>VLOOKUP($B451,'エントリー表（ボディ）'!$B:$E,3)</f>
        <v>#N/A</v>
      </c>
      <c r="P451" t="e">
        <f>VLOOKUP($B451,'エントリー表（ボディ）'!$B:$E,4)</f>
        <v>#N/A</v>
      </c>
      <c r="Q451">
        <f>VLOOKUP(M451,団体得点データ!B$3:C$42,2)</f>
        <v>0</v>
      </c>
    </row>
    <row r="452" spans="10:17" x14ac:dyDescent="0.55000000000000004">
      <c r="J452" s="1">
        <f t="shared" si="29"/>
        <v>0</v>
      </c>
      <c r="K452">
        <f t="shared" si="30"/>
        <v>0</v>
      </c>
      <c r="L452">
        <f t="shared" si="27"/>
        <v>10000</v>
      </c>
      <c r="M452">
        <f t="shared" si="28"/>
        <v>21</v>
      </c>
      <c r="N452" t="e">
        <f>VLOOKUP($B452,'エントリー表（ボディ）'!$B:$E,2)</f>
        <v>#N/A</v>
      </c>
      <c r="O452" t="e">
        <f>VLOOKUP($B452,'エントリー表（ボディ）'!$B:$E,3)</f>
        <v>#N/A</v>
      </c>
      <c r="P452" t="e">
        <f>VLOOKUP($B452,'エントリー表（ボディ）'!$B:$E,4)</f>
        <v>#N/A</v>
      </c>
      <c r="Q452">
        <f>VLOOKUP(M452,団体得点データ!B$3:C$42,2)</f>
        <v>0</v>
      </c>
    </row>
    <row r="453" spans="10:17" x14ac:dyDescent="0.55000000000000004">
      <c r="J453" s="1">
        <f t="shared" si="29"/>
        <v>0</v>
      </c>
      <c r="K453">
        <f t="shared" si="30"/>
        <v>0</v>
      </c>
      <c r="L453">
        <f t="shared" ref="L453:L475" si="31">IF(K453=0, 10000, J453+K453/1000)</f>
        <v>10000</v>
      </c>
      <c r="M453">
        <f t="shared" ref="M453:M475" si="32">_xlfn.RANK.EQ(L453, L$5:L$475, 1)</f>
        <v>21</v>
      </c>
      <c r="N453" t="e">
        <f>VLOOKUP($B453,'エントリー表（ボディ）'!$B:$E,2)</f>
        <v>#N/A</v>
      </c>
      <c r="O453" t="e">
        <f>VLOOKUP($B453,'エントリー表（ボディ）'!$B:$E,3)</f>
        <v>#N/A</v>
      </c>
      <c r="P453" t="e">
        <f>VLOOKUP($B453,'エントリー表（ボディ）'!$B:$E,4)</f>
        <v>#N/A</v>
      </c>
      <c r="Q453">
        <f>VLOOKUP(M453,団体得点データ!B$3:C$42,2)</f>
        <v>0</v>
      </c>
    </row>
    <row r="454" spans="10:17" x14ac:dyDescent="0.55000000000000004">
      <c r="J454" s="1">
        <f t="shared" si="29"/>
        <v>0</v>
      </c>
      <c r="K454">
        <f t="shared" si="30"/>
        <v>0</v>
      </c>
      <c r="L454">
        <f t="shared" si="31"/>
        <v>10000</v>
      </c>
      <c r="M454">
        <f t="shared" si="32"/>
        <v>21</v>
      </c>
      <c r="N454" t="e">
        <f>VLOOKUP($B454,'エントリー表（ボディ）'!$B:$E,2)</f>
        <v>#N/A</v>
      </c>
      <c r="O454" t="e">
        <f>VLOOKUP($B454,'エントリー表（ボディ）'!$B:$E,3)</f>
        <v>#N/A</v>
      </c>
      <c r="P454" t="e">
        <f>VLOOKUP($B454,'エントリー表（ボディ）'!$B:$E,4)</f>
        <v>#N/A</v>
      </c>
      <c r="Q454">
        <f>VLOOKUP(M454,団体得点データ!B$3:C$42,2)</f>
        <v>0</v>
      </c>
    </row>
    <row r="455" spans="10:17" x14ac:dyDescent="0.55000000000000004">
      <c r="J455" s="1">
        <f t="shared" si="29"/>
        <v>0</v>
      </c>
      <c r="K455">
        <f t="shared" si="30"/>
        <v>0</v>
      </c>
      <c r="L455">
        <f t="shared" si="31"/>
        <v>10000</v>
      </c>
      <c r="M455">
        <f t="shared" si="32"/>
        <v>21</v>
      </c>
      <c r="N455" t="e">
        <f>VLOOKUP($B455,'エントリー表（ボディ）'!$B:$E,2)</f>
        <v>#N/A</v>
      </c>
      <c r="O455" t="e">
        <f>VLOOKUP($B455,'エントリー表（ボディ）'!$B:$E,3)</f>
        <v>#N/A</v>
      </c>
      <c r="P455" t="e">
        <f>VLOOKUP($B455,'エントリー表（ボディ）'!$B:$E,4)</f>
        <v>#N/A</v>
      </c>
      <c r="Q455">
        <f>VLOOKUP(M455,団体得点データ!B$3:C$42,2)</f>
        <v>0</v>
      </c>
    </row>
    <row r="456" spans="10:17" x14ac:dyDescent="0.55000000000000004">
      <c r="J456" s="1">
        <f t="shared" si="29"/>
        <v>0</v>
      </c>
      <c r="K456">
        <f t="shared" si="30"/>
        <v>0</v>
      </c>
      <c r="L456">
        <f t="shared" si="31"/>
        <v>10000</v>
      </c>
      <c r="M456">
        <f t="shared" si="32"/>
        <v>21</v>
      </c>
      <c r="N456" t="e">
        <f>VLOOKUP($B456,'エントリー表（ボディ）'!$B:$E,2)</f>
        <v>#N/A</v>
      </c>
      <c r="O456" t="e">
        <f>VLOOKUP($B456,'エントリー表（ボディ）'!$B:$E,3)</f>
        <v>#N/A</v>
      </c>
      <c r="P456" t="e">
        <f>VLOOKUP($B456,'エントリー表（ボディ）'!$B:$E,4)</f>
        <v>#N/A</v>
      </c>
      <c r="Q456">
        <f>VLOOKUP(M456,団体得点データ!B$3:C$42,2)</f>
        <v>0</v>
      </c>
    </row>
    <row r="457" spans="10:17" x14ac:dyDescent="0.55000000000000004">
      <c r="J457" s="1">
        <f t="shared" si="29"/>
        <v>0</v>
      </c>
      <c r="K457">
        <f t="shared" si="30"/>
        <v>0</v>
      </c>
      <c r="L457">
        <f t="shared" si="31"/>
        <v>10000</v>
      </c>
      <c r="M457">
        <f t="shared" si="32"/>
        <v>21</v>
      </c>
      <c r="N457" t="e">
        <f>VLOOKUP($B457,'エントリー表（ボディ）'!$B:$E,2)</f>
        <v>#N/A</v>
      </c>
      <c r="O457" t="e">
        <f>VLOOKUP($B457,'エントリー表（ボディ）'!$B:$E,3)</f>
        <v>#N/A</v>
      </c>
      <c r="P457" t="e">
        <f>VLOOKUP($B457,'エントリー表（ボディ）'!$B:$E,4)</f>
        <v>#N/A</v>
      </c>
      <c r="Q457">
        <f>VLOOKUP(M457,団体得点データ!B$3:C$42,2)</f>
        <v>0</v>
      </c>
    </row>
    <row r="458" spans="10:17" x14ac:dyDescent="0.55000000000000004">
      <c r="J458" s="1">
        <f t="shared" si="29"/>
        <v>0</v>
      </c>
      <c r="K458">
        <f t="shared" si="30"/>
        <v>0</v>
      </c>
      <c r="L458">
        <f t="shared" si="31"/>
        <v>10000</v>
      </c>
      <c r="M458">
        <f t="shared" si="32"/>
        <v>21</v>
      </c>
      <c r="N458" t="e">
        <f>VLOOKUP($B458,'エントリー表（ボディ）'!$B:$E,2)</f>
        <v>#N/A</v>
      </c>
      <c r="O458" t="e">
        <f>VLOOKUP($B458,'エントリー表（ボディ）'!$B:$E,3)</f>
        <v>#N/A</v>
      </c>
      <c r="P458" t="e">
        <f>VLOOKUP($B458,'エントリー表（ボディ）'!$B:$E,4)</f>
        <v>#N/A</v>
      </c>
      <c r="Q458">
        <f>VLOOKUP(M458,団体得点データ!B$3:C$42,2)</f>
        <v>0</v>
      </c>
    </row>
    <row r="459" spans="10:17" x14ac:dyDescent="0.55000000000000004">
      <c r="J459" s="1">
        <f t="shared" si="29"/>
        <v>0</v>
      </c>
      <c r="K459">
        <f t="shared" si="30"/>
        <v>0</v>
      </c>
      <c r="L459">
        <f t="shared" si="31"/>
        <v>10000</v>
      </c>
      <c r="M459">
        <f t="shared" si="32"/>
        <v>21</v>
      </c>
      <c r="N459" t="e">
        <f>VLOOKUP($B459,'エントリー表（ボディ）'!$B:$E,2)</f>
        <v>#N/A</v>
      </c>
      <c r="O459" t="e">
        <f>VLOOKUP($B459,'エントリー表（ボディ）'!$B:$E,3)</f>
        <v>#N/A</v>
      </c>
      <c r="P459" t="e">
        <f>VLOOKUP($B459,'エントリー表（ボディ）'!$B:$E,4)</f>
        <v>#N/A</v>
      </c>
      <c r="Q459">
        <f>VLOOKUP(M459,団体得点データ!B$3:C$42,2)</f>
        <v>0</v>
      </c>
    </row>
    <row r="460" spans="10:17" x14ac:dyDescent="0.55000000000000004">
      <c r="J460" s="1">
        <f t="shared" si="29"/>
        <v>0</v>
      </c>
      <c r="K460">
        <f t="shared" si="30"/>
        <v>0</v>
      </c>
      <c r="L460">
        <f t="shared" si="31"/>
        <v>10000</v>
      </c>
      <c r="M460">
        <f t="shared" si="32"/>
        <v>21</v>
      </c>
      <c r="N460" t="e">
        <f>VLOOKUP($B460,'エントリー表（ボディ）'!$B:$E,2)</f>
        <v>#N/A</v>
      </c>
      <c r="O460" t="e">
        <f>VLOOKUP($B460,'エントリー表（ボディ）'!$B:$E,3)</f>
        <v>#N/A</v>
      </c>
      <c r="P460" t="e">
        <f>VLOOKUP($B460,'エントリー表（ボディ）'!$B:$E,4)</f>
        <v>#N/A</v>
      </c>
      <c r="Q460">
        <f>VLOOKUP(M460,団体得点データ!B$3:C$42,2)</f>
        <v>0</v>
      </c>
    </row>
    <row r="461" spans="10:17" x14ac:dyDescent="0.55000000000000004">
      <c r="J461" s="1">
        <f t="shared" si="29"/>
        <v>0</v>
      </c>
      <c r="K461">
        <f t="shared" si="30"/>
        <v>0</v>
      </c>
      <c r="L461">
        <f t="shared" si="31"/>
        <v>10000</v>
      </c>
      <c r="M461">
        <f t="shared" si="32"/>
        <v>21</v>
      </c>
      <c r="N461" t="e">
        <f>VLOOKUP($B461,'エントリー表（ボディ）'!$B:$E,2)</f>
        <v>#N/A</v>
      </c>
      <c r="O461" t="e">
        <f>VLOOKUP($B461,'エントリー表（ボディ）'!$B:$E,3)</f>
        <v>#N/A</v>
      </c>
      <c r="P461" t="e">
        <f>VLOOKUP($B461,'エントリー表（ボディ）'!$B:$E,4)</f>
        <v>#N/A</v>
      </c>
      <c r="Q461">
        <f>VLOOKUP(M461,団体得点データ!B$3:C$42,2)</f>
        <v>0</v>
      </c>
    </row>
    <row r="462" spans="10:17" x14ac:dyDescent="0.55000000000000004">
      <c r="J462" s="1">
        <f t="shared" si="29"/>
        <v>0</v>
      </c>
      <c r="K462">
        <f t="shared" si="30"/>
        <v>0</v>
      </c>
      <c r="L462">
        <f t="shared" si="31"/>
        <v>10000</v>
      </c>
      <c r="M462">
        <f t="shared" si="32"/>
        <v>21</v>
      </c>
      <c r="N462" t="e">
        <f>VLOOKUP($B462,'エントリー表（ボディ）'!$B:$E,2)</f>
        <v>#N/A</v>
      </c>
      <c r="O462" t="e">
        <f>VLOOKUP($B462,'エントリー表（ボディ）'!$B:$E,3)</f>
        <v>#N/A</v>
      </c>
      <c r="P462" t="e">
        <f>VLOOKUP($B462,'エントリー表（ボディ）'!$B:$E,4)</f>
        <v>#N/A</v>
      </c>
      <c r="Q462">
        <f>VLOOKUP(M462,団体得点データ!B$3:C$42,2)</f>
        <v>0</v>
      </c>
    </row>
    <row r="463" spans="10:17" x14ac:dyDescent="0.55000000000000004">
      <c r="J463" s="1">
        <f t="shared" si="29"/>
        <v>0</v>
      </c>
      <c r="K463">
        <f t="shared" si="30"/>
        <v>0</v>
      </c>
      <c r="L463">
        <f t="shared" si="31"/>
        <v>10000</v>
      </c>
      <c r="M463">
        <f t="shared" si="32"/>
        <v>21</v>
      </c>
      <c r="N463" t="e">
        <f>VLOOKUP($B463,'エントリー表（ボディ）'!$B:$E,2)</f>
        <v>#N/A</v>
      </c>
      <c r="O463" t="e">
        <f>VLOOKUP($B463,'エントリー表（ボディ）'!$B:$E,3)</f>
        <v>#N/A</v>
      </c>
      <c r="P463" t="e">
        <f>VLOOKUP($B463,'エントリー表（ボディ）'!$B:$E,4)</f>
        <v>#N/A</v>
      </c>
      <c r="Q463">
        <f>VLOOKUP(M463,団体得点データ!B$3:C$42,2)</f>
        <v>0</v>
      </c>
    </row>
    <row r="464" spans="10:17" x14ac:dyDescent="0.55000000000000004">
      <c r="J464" s="1">
        <f t="shared" si="29"/>
        <v>0</v>
      </c>
      <c r="K464">
        <f t="shared" si="30"/>
        <v>0</v>
      </c>
      <c r="L464">
        <f t="shared" si="31"/>
        <v>10000</v>
      </c>
      <c r="M464">
        <f t="shared" si="32"/>
        <v>21</v>
      </c>
      <c r="N464" t="e">
        <f>VLOOKUP($B464,'エントリー表（ボディ）'!$B:$E,2)</f>
        <v>#N/A</v>
      </c>
      <c r="O464" t="e">
        <f>VLOOKUP($B464,'エントリー表（ボディ）'!$B:$E,3)</f>
        <v>#N/A</v>
      </c>
      <c r="P464" t="e">
        <f>VLOOKUP($B464,'エントリー表（ボディ）'!$B:$E,4)</f>
        <v>#N/A</v>
      </c>
      <c r="Q464">
        <f>VLOOKUP(M464,団体得点データ!B$3:C$42,2)</f>
        <v>0</v>
      </c>
    </row>
    <row r="465" spans="10:17" x14ac:dyDescent="0.55000000000000004">
      <c r="J465" s="1">
        <f t="shared" si="29"/>
        <v>0</v>
      </c>
      <c r="K465">
        <f t="shared" si="30"/>
        <v>0</v>
      </c>
      <c r="L465">
        <f t="shared" si="31"/>
        <v>10000</v>
      </c>
      <c r="M465">
        <f t="shared" si="32"/>
        <v>21</v>
      </c>
      <c r="N465" t="e">
        <f>VLOOKUP($B465,'エントリー表（ボディ）'!$B:$E,2)</f>
        <v>#N/A</v>
      </c>
      <c r="O465" t="e">
        <f>VLOOKUP($B465,'エントリー表（ボディ）'!$B:$E,3)</f>
        <v>#N/A</v>
      </c>
      <c r="P465" t="e">
        <f>VLOOKUP($B465,'エントリー表（ボディ）'!$B:$E,4)</f>
        <v>#N/A</v>
      </c>
      <c r="Q465">
        <f>VLOOKUP(M465,団体得点データ!B$3:C$42,2)</f>
        <v>0</v>
      </c>
    </row>
    <row r="466" spans="10:17" x14ac:dyDescent="0.55000000000000004">
      <c r="J466" s="1">
        <f t="shared" si="29"/>
        <v>0</v>
      </c>
      <c r="K466">
        <f t="shared" si="30"/>
        <v>0</v>
      </c>
      <c r="L466">
        <f t="shared" si="31"/>
        <v>10000</v>
      </c>
      <c r="M466">
        <f t="shared" si="32"/>
        <v>21</v>
      </c>
      <c r="N466" t="e">
        <f>VLOOKUP($B466,'エントリー表（ボディ）'!$B:$E,2)</f>
        <v>#N/A</v>
      </c>
      <c r="O466" t="e">
        <f>VLOOKUP($B466,'エントリー表（ボディ）'!$B:$E,3)</f>
        <v>#N/A</v>
      </c>
      <c r="P466" t="e">
        <f>VLOOKUP($B466,'エントリー表（ボディ）'!$B:$E,4)</f>
        <v>#N/A</v>
      </c>
      <c r="Q466">
        <f>VLOOKUP(M466,団体得点データ!B$3:C$42,2)</f>
        <v>0</v>
      </c>
    </row>
    <row r="467" spans="10:17" x14ac:dyDescent="0.55000000000000004">
      <c r="J467" s="1">
        <f t="shared" si="29"/>
        <v>0</v>
      </c>
      <c r="K467">
        <f t="shared" si="30"/>
        <v>0</v>
      </c>
      <c r="L467">
        <f t="shared" si="31"/>
        <v>10000</v>
      </c>
      <c r="M467">
        <f t="shared" si="32"/>
        <v>21</v>
      </c>
      <c r="N467" t="e">
        <f>VLOOKUP($B467,'エントリー表（ボディ）'!$B:$E,2)</f>
        <v>#N/A</v>
      </c>
      <c r="O467" t="e">
        <f>VLOOKUP($B467,'エントリー表（ボディ）'!$B:$E,3)</f>
        <v>#N/A</v>
      </c>
      <c r="P467" t="e">
        <f>VLOOKUP($B467,'エントリー表（ボディ）'!$B:$E,4)</f>
        <v>#N/A</v>
      </c>
      <c r="Q467">
        <f>VLOOKUP(M467,団体得点データ!B$3:C$42,2)</f>
        <v>0</v>
      </c>
    </row>
    <row r="468" spans="10:17" x14ac:dyDescent="0.55000000000000004">
      <c r="J468" s="1">
        <f t="shared" si="29"/>
        <v>0</v>
      </c>
      <c r="K468">
        <f t="shared" si="30"/>
        <v>0</v>
      </c>
      <c r="L468">
        <f t="shared" si="31"/>
        <v>10000</v>
      </c>
      <c r="M468">
        <f t="shared" si="32"/>
        <v>21</v>
      </c>
      <c r="N468" t="e">
        <f>VLOOKUP($B468,'エントリー表（ボディ）'!$B:$E,2)</f>
        <v>#N/A</v>
      </c>
      <c r="O468" t="e">
        <f>VLOOKUP($B468,'エントリー表（ボディ）'!$B:$E,3)</f>
        <v>#N/A</v>
      </c>
      <c r="P468" t="e">
        <f>VLOOKUP($B468,'エントリー表（ボディ）'!$B:$E,4)</f>
        <v>#N/A</v>
      </c>
      <c r="Q468">
        <f>VLOOKUP(M468,団体得点データ!B$3:C$42,2)</f>
        <v>0</v>
      </c>
    </row>
    <row r="469" spans="10:17" x14ac:dyDescent="0.55000000000000004">
      <c r="J469" s="1">
        <f t="shared" si="29"/>
        <v>0</v>
      </c>
      <c r="K469">
        <f t="shared" si="30"/>
        <v>0</v>
      </c>
      <c r="L469">
        <f t="shared" si="31"/>
        <v>10000</v>
      </c>
      <c r="M469">
        <f t="shared" si="32"/>
        <v>21</v>
      </c>
      <c r="N469" t="e">
        <f>VLOOKUP($B469,'エントリー表（ボディ）'!$B:$E,2)</f>
        <v>#N/A</v>
      </c>
      <c r="O469" t="e">
        <f>VLOOKUP($B469,'エントリー表（ボディ）'!$B:$E,3)</f>
        <v>#N/A</v>
      </c>
      <c r="P469" t="e">
        <f>VLOOKUP($B469,'エントリー表（ボディ）'!$B:$E,4)</f>
        <v>#N/A</v>
      </c>
      <c r="Q469">
        <f>VLOOKUP(M469,団体得点データ!B$3:C$42,2)</f>
        <v>0</v>
      </c>
    </row>
    <row r="470" spans="10:17" x14ac:dyDescent="0.55000000000000004">
      <c r="J470" s="1">
        <f t="shared" si="29"/>
        <v>0</v>
      </c>
      <c r="K470">
        <f t="shared" si="30"/>
        <v>0</v>
      </c>
      <c r="L470">
        <f t="shared" si="31"/>
        <v>10000</v>
      </c>
      <c r="M470">
        <f t="shared" si="32"/>
        <v>21</v>
      </c>
      <c r="N470" t="e">
        <f>VLOOKUP($B470,'エントリー表（ボディ）'!$B:$E,2)</f>
        <v>#N/A</v>
      </c>
      <c r="O470" t="e">
        <f>VLOOKUP($B470,'エントリー表（ボディ）'!$B:$E,3)</f>
        <v>#N/A</v>
      </c>
      <c r="P470" t="e">
        <f>VLOOKUP($B470,'エントリー表（ボディ）'!$B:$E,4)</f>
        <v>#N/A</v>
      </c>
      <c r="Q470">
        <f>VLOOKUP(M470,団体得点データ!B$3:C$42,2)</f>
        <v>0</v>
      </c>
    </row>
    <row r="471" spans="10:17" x14ac:dyDescent="0.55000000000000004">
      <c r="J471" s="1">
        <f t="shared" si="29"/>
        <v>0</v>
      </c>
      <c r="K471">
        <f t="shared" si="30"/>
        <v>0</v>
      </c>
      <c r="L471">
        <f t="shared" si="31"/>
        <v>10000</v>
      </c>
      <c r="M471">
        <f t="shared" si="32"/>
        <v>21</v>
      </c>
      <c r="N471" t="e">
        <f>VLOOKUP($B471,'エントリー表（ボディ）'!$B:$E,2)</f>
        <v>#N/A</v>
      </c>
      <c r="O471" t="e">
        <f>VLOOKUP($B471,'エントリー表（ボディ）'!$B:$E,3)</f>
        <v>#N/A</v>
      </c>
      <c r="P471" t="e">
        <f>VLOOKUP($B471,'エントリー表（ボディ）'!$B:$E,4)</f>
        <v>#N/A</v>
      </c>
      <c r="Q471">
        <f>VLOOKUP(M471,団体得点データ!B$3:C$42,2)</f>
        <v>0</v>
      </c>
    </row>
    <row r="472" spans="10:17" x14ac:dyDescent="0.55000000000000004">
      <c r="J472" s="1">
        <f t="shared" si="29"/>
        <v>0</v>
      </c>
      <c r="K472">
        <f t="shared" si="30"/>
        <v>0</v>
      </c>
      <c r="L472">
        <f t="shared" si="31"/>
        <v>10000</v>
      </c>
      <c r="M472">
        <f t="shared" si="32"/>
        <v>21</v>
      </c>
      <c r="N472" t="e">
        <f>VLOOKUP($B472,'エントリー表（ボディ）'!$B:$E,2)</f>
        <v>#N/A</v>
      </c>
      <c r="O472" t="e">
        <f>VLOOKUP($B472,'エントリー表（ボディ）'!$B:$E,3)</f>
        <v>#N/A</v>
      </c>
      <c r="P472" t="e">
        <f>VLOOKUP($B472,'エントリー表（ボディ）'!$B:$E,4)</f>
        <v>#N/A</v>
      </c>
      <c r="Q472">
        <f>VLOOKUP(M472,団体得点データ!B$3:C$42,2)</f>
        <v>0</v>
      </c>
    </row>
    <row r="473" spans="10:17" x14ac:dyDescent="0.55000000000000004">
      <c r="J473" s="1">
        <f t="shared" si="29"/>
        <v>0</v>
      </c>
      <c r="K473">
        <f t="shared" si="30"/>
        <v>0</v>
      </c>
      <c r="L473">
        <f t="shared" si="31"/>
        <v>10000</v>
      </c>
      <c r="M473">
        <f t="shared" si="32"/>
        <v>21</v>
      </c>
      <c r="N473" t="e">
        <f>VLOOKUP($B473,'エントリー表（ボディ）'!$B:$E,2)</f>
        <v>#N/A</v>
      </c>
      <c r="O473" t="e">
        <f>VLOOKUP($B473,'エントリー表（ボディ）'!$B:$E,3)</f>
        <v>#N/A</v>
      </c>
      <c r="P473" t="e">
        <f>VLOOKUP($B473,'エントリー表（ボディ）'!$B:$E,4)</f>
        <v>#N/A</v>
      </c>
      <c r="Q473">
        <f>VLOOKUP(M473,団体得点データ!B$3:C$42,2)</f>
        <v>0</v>
      </c>
    </row>
    <row r="474" spans="10:17" x14ac:dyDescent="0.55000000000000004">
      <c r="J474" s="1">
        <f t="shared" ref="J474:J475" si="33">SUM(C474:I474)-MIN(C474:I474)-MAX(C474:I474)</f>
        <v>0</v>
      </c>
      <c r="K474">
        <f t="shared" ref="K474:K475" si="34">SUM(C474:I474)</f>
        <v>0</v>
      </c>
      <c r="L474">
        <f t="shared" si="31"/>
        <v>10000</v>
      </c>
      <c r="M474">
        <f t="shared" si="32"/>
        <v>21</v>
      </c>
      <c r="N474" t="e">
        <f>VLOOKUP($B474,'エントリー表（ボディ）'!$B:$E,2)</f>
        <v>#N/A</v>
      </c>
      <c r="O474" t="e">
        <f>VLOOKUP($B474,'エントリー表（ボディ）'!$B:$E,3)</f>
        <v>#N/A</v>
      </c>
      <c r="P474" t="e">
        <f>VLOOKUP($B474,'エントリー表（ボディ）'!$B:$E,4)</f>
        <v>#N/A</v>
      </c>
      <c r="Q474">
        <f>VLOOKUP(M474,団体得点データ!B$3:C$42,2)</f>
        <v>0</v>
      </c>
    </row>
    <row r="475" spans="10:17" x14ac:dyDescent="0.55000000000000004">
      <c r="J475" s="1">
        <f t="shared" si="33"/>
        <v>0</v>
      </c>
      <c r="K475">
        <f t="shared" si="34"/>
        <v>0</v>
      </c>
      <c r="L475">
        <f t="shared" si="31"/>
        <v>10000</v>
      </c>
      <c r="M475">
        <f t="shared" si="32"/>
        <v>21</v>
      </c>
      <c r="N475" t="e">
        <f>VLOOKUP($B475,'エントリー表（ボディ）'!$B:$E,2)</f>
        <v>#N/A</v>
      </c>
      <c r="O475" t="e">
        <f>VLOOKUP($B475,'エントリー表（ボディ）'!$B:$E,3)</f>
        <v>#N/A</v>
      </c>
      <c r="P475" t="e">
        <f>VLOOKUP($B475,'エントリー表（ボディ）'!$B:$E,4)</f>
        <v>#N/A</v>
      </c>
      <c r="Q475">
        <f>VLOOKUP(M475,団体得点データ!B$3:C$42,2)</f>
        <v>0</v>
      </c>
    </row>
  </sheetData>
  <sortState xmlns:xlrd2="http://schemas.microsoft.com/office/spreadsheetml/2017/richdata2" ref="B5:B24">
    <sortCondition ref="B24"/>
  </sortState>
  <mergeCells count="1">
    <mergeCell ref="C2:I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606-0FB1-4EEC-ABBB-5B76C3A63F49}">
  <sheetPr codeName="Sheet2"/>
  <dimension ref="B2:C42"/>
  <sheetViews>
    <sheetView zoomScale="81" workbookViewId="0">
      <selection activeCell="C3" sqref="C3"/>
    </sheetView>
  </sheetViews>
  <sheetFormatPr defaultColWidth="8.83203125" defaultRowHeight="18" x14ac:dyDescent="0.55000000000000004"/>
  <sheetData>
    <row r="2" spans="2:3" x14ac:dyDescent="0.55000000000000004">
      <c r="B2" t="s">
        <v>9</v>
      </c>
      <c r="C2" t="s">
        <v>17</v>
      </c>
    </row>
    <row r="3" spans="2:3" x14ac:dyDescent="0.55000000000000004">
      <c r="B3">
        <v>1</v>
      </c>
      <c r="C3" s="1">
        <v>40</v>
      </c>
    </row>
    <row r="4" spans="2:3" x14ac:dyDescent="0.55000000000000004">
      <c r="B4">
        <v>2</v>
      </c>
      <c r="C4" s="1">
        <v>36</v>
      </c>
    </row>
    <row r="5" spans="2:3" x14ac:dyDescent="0.55000000000000004">
      <c r="B5">
        <v>3</v>
      </c>
      <c r="C5" s="1">
        <v>32</v>
      </c>
    </row>
    <row r="6" spans="2:3" x14ac:dyDescent="0.55000000000000004">
      <c r="B6">
        <v>4</v>
      </c>
      <c r="C6" s="1">
        <v>28</v>
      </c>
    </row>
    <row r="7" spans="2:3" x14ac:dyDescent="0.55000000000000004">
      <c r="B7">
        <v>5</v>
      </c>
      <c r="C7" s="1">
        <v>25</v>
      </c>
    </row>
    <row r="8" spans="2:3" x14ac:dyDescent="0.55000000000000004">
      <c r="B8">
        <v>6</v>
      </c>
      <c r="C8" s="1">
        <v>22</v>
      </c>
    </row>
    <row r="9" spans="2:3" x14ac:dyDescent="0.55000000000000004">
      <c r="B9">
        <v>7</v>
      </c>
      <c r="C9" s="1">
        <v>19</v>
      </c>
    </row>
    <row r="10" spans="2:3" x14ac:dyDescent="0.55000000000000004">
      <c r="B10">
        <v>8</v>
      </c>
      <c r="C10" s="1">
        <v>16</v>
      </c>
    </row>
    <row r="11" spans="2:3" x14ac:dyDescent="0.55000000000000004">
      <c r="B11">
        <v>9</v>
      </c>
      <c r="C11" s="1">
        <v>14</v>
      </c>
    </row>
    <row r="12" spans="2:3" x14ac:dyDescent="0.55000000000000004">
      <c r="B12">
        <v>10</v>
      </c>
      <c r="C12" s="1">
        <v>12</v>
      </c>
    </row>
    <row r="13" spans="2:3" x14ac:dyDescent="0.55000000000000004">
      <c r="B13">
        <v>11</v>
      </c>
      <c r="C13" s="1">
        <v>10</v>
      </c>
    </row>
    <row r="14" spans="2:3" x14ac:dyDescent="0.55000000000000004">
      <c r="B14">
        <v>12</v>
      </c>
      <c r="C14" s="1">
        <v>9</v>
      </c>
    </row>
    <row r="15" spans="2:3" x14ac:dyDescent="0.55000000000000004">
      <c r="B15">
        <v>13</v>
      </c>
      <c r="C15" s="1">
        <v>8</v>
      </c>
    </row>
    <row r="16" spans="2:3" x14ac:dyDescent="0.55000000000000004">
      <c r="B16">
        <v>14</v>
      </c>
      <c r="C16" s="1">
        <v>7</v>
      </c>
    </row>
    <row r="17" spans="2:3" x14ac:dyDescent="0.55000000000000004">
      <c r="B17">
        <v>15</v>
      </c>
      <c r="C17" s="1">
        <v>6</v>
      </c>
    </row>
    <row r="18" spans="2:3" x14ac:dyDescent="0.55000000000000004">
      <c r="B18">
        <v>16</v>
      </c>
      <c r="C18" s="1">
        <v>5</v>
      </c>
    </row>
    <row r="19" spans="2:3" x14ac:dyDescent="0.55000000000000004">
      <c r="B19">
        <v>17</v>
      </c>
      <c r="C19" s="1">
        <v>4</v>
      </c>
    </row>
    <row r="20" spans="2:3" x14ac:dyDescent="0.55000000000000004">
      <c r="B20">
        <v>18</v>
      </c>
      <c r="C20" s="1">
        <v>3</v>
      </c>
    </row>
    <row r="21" spans="2:3" x14ac:dyDescent="0.55000000000000004">
      <c r="B21">
        <v>19</v>
      </c>
      <c r="C21" s="1">
        <v>2</v>
      </c>
    </row>
    <row r="22" spans="2:3" x14ac:dyDescent="0.55000000000000004">
      <c r="B22">
        <v>20</v>
      </c>
      <c r="C22" s="1">
        <v>1</v>
      </c>
    </row>
    <row r="23" spans="2:3" x14ac:dyDescent="0.55000000000000004">
      <c r="B23">
        <v>21</v>
      </c>
      <c r="C23" s="1">
        <v>0</v>
      </c>
    </row>
    <row r="24" spans="2:3" x14ac:dyDescent="0.55000000000000004">
      <c r="B24">
        <v>22</v>
      </c>
      <c r="C24" s="1">
        <v>0</v>
      </c>
    </row>
    <row r="25" spans="2:3" x14ac:dyDescent="0.55000000000000004">
      <c r="B25">
        <v>23</v>
      </c>
      <c r="C25" s="1">
        <v>0</v>
      </c>
    </row>
    <row r="26" spans="2:3" x14ac:dyDescent="0.55000000000000004">
      <c r="B26">
        <v>24</v>
      </c>
      <c r="C26" s="1">
        <v>0</v>
      </c>
    </row>
    <row r="27" spans="2:3" x14ac:dyDescent="0.55000000000000004">
      <c r="B27">
        <v>25</v>
      </c>
      <c r="C27" s="1">
        <v>0</v>
      </c>
    </row>
    <row r="28" spans="2:3" x14ac:dyDescent="0.55000000000000004">
      <c r="B28">
        <v>26</v>
      </c>
      <c r="C28" s="1">
        <v>0</v>
      </c>
    </row>
    <row r="29" spans="2:3" x14ac:dyDescent="0.55000000000000004">
      <c r="B29">
        <v>27</v>
      </c>
      <c r="C29" s="1">
        <v>0</v>
      </c>
    </row>
    <row r="30" spans="2:3" x14ac:dyDescent="0.55000000000000004">
      <c r="B30">
        <v>28</v>
      </c>
      <c r="C30" s="1">
        <v>0</v>
      </c>
    </row>
    <row r="31" spans="2:3" x14ac:dyDescent="0.55000000000000004">
      <c r="B31">
        <v>29</v>
      </c>
      <c r="C31" s="1">
        <v>0</v>
      </c>
    </row>
    <row r="32" spans="2:3" x14ac:dyDescent="0.55000000000000004">
      <c r="B32">
        <v>30</v>
      </c>
      <c r="C32" s="1">
        <v>0</v>
      </c>
    </row>
    <row r="33" spans="2:3" x14ac:dyDescent="0.55000000000000004">
      <c r="B33">
        <v>31</v>
      </c>
      <c r="C33" s="1">
        <v>0</v>
      </c>
    </row>
    <row r="34" spans="2:3" x14ac:dyDescent="0.55000000000000004">
      <c r="B34">
        <v>32</v>
      </c>
      <c r="C34" s="1">
        <v>0</v>
      </c>
    </row>
    <row r="35" spans="2:3" x14ac:dyDescent="0.55000000000000004">
      <c r="B35">
        <v>33</v>
      </c>
      <c r="C35" s="1">
        <v>0</v>
      </c>
    </row>
    <row r="36" spans="2:3" x14ac:dyDescent="0.55000000000000004">
      <c r="B36">
        <v>34</v>
      </c>
      <c r="C36" s="1">
        <v>0</v>
      </c>
    </row>
    <row r="37" spans="2:3" x14ac:dyDescent="0.55000000000000004">
      <c r="B37">
        <v>35</v>
      </c>
      <c r="C37" s="1">
        <v>0</v>
      </c>
    </row>
    <row r="38" spans="2:3" x14ac:dyDescent="0.55000000000000004">
      <c r="B38">
        <v>36</v>
      </c>
      <c r="C38" s="1">
        <v>0</v>
      </c>
    </row>
    <row r="39" spans="2:3" x14ac:dyDescent="0.55000000000000004">
      <c r="B39">
        <v>37</v>
      </c>
      <c r="C39" s="1">
        <v>0</v>
      </c>
    </row>
    <row r="40" spans="2:3" x14ac:dyDescent="0.55000000000000004">
      <c r="B40">
        <v>38</v>
      </c>
      <c r="C40" s="1">
        <v>0</v>
      </c>
    </row>
    <row r="41" spans="2:3" x14ac:dyDescent="0.55000000000000004">
      <c r="B41">
        <v>39</v>
      </c>
      <c r="C41" s="1">
        <v>0</v>
      </c>
    </row>
    <row r="42" spans="2:3" x14ac:dyDescent="0.55000000000000004">
      <c r="B42">
        <v>40</v>
      </c>
      <c r="C42" s="1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C907-6E30-47B7-BCC1-B9A14C5029F6}">
  <dimension ref="B2:K24"/>
  <sheetViews>
    <sheetView zoomScaleNormal="100" workbookViewId="0">
      <selection activeCell="D15" sqref="D15"/>
    </sheetView>
  </sheetViews>
  <sheetFormatPr defaultColWidth="8.83203125" defaultRowHeight="18" x14ac:dyDescent="0.55000000000000004"/>
  <cols>
    <col min="2" max="2" width="13" bestFit="1" customWidth="1"/>
    <col min="3" max="3" width="10.83203125" bestFit="1" customWidth="1"/>
    <col min="4" max="4" width="12.83203125" customWidth="1"/>
    <col min="5" max="5" width="12.5" bestFit="1" customWidth="1"/>
    <col min="6" max="6" width="10.33203125" bestFit="1" customWidth="1"/>
    <col min="8" max="8" width="12.5" bestFit="1" customWidth="1"/>
    <col min="9" max="9" width="12.33203125" bestFit="1" customWidth="1"/>
    <col min="10" max="10" width="12.5" bestFit="1" customWidth="1"/>
  </cols>
  <sheetData>
    <row r="2" spans="2:11" x14ac:dyDescent="0.55000000000000004">
      <c r="C2" t="s">
        <v>354</v>
      </c>
      <c r="D2" t="s">
        <v>355</v>
      </c>
      <c r="E2" t="s">
        <v>356</v>
      </c>
      <c r="F2" t="s">
        <v>15</v>
      </c>
      <c r="G2" t="s">
        <v>357</v>
      </c>
    </row>
    <row r="3" spans="2:11" x14ac:dyDescent="0.55000000000000004">
      <c r="B3" t="s">
        <v>328</v>
      </c>
      <c r="C3">
        <f>SUMIF(フィジーク1!N:N,B3,フィジーク1!Q:Q)</f>
        <v>0</v>
      </c>
      <c r="D3">
        <f>SUMIF(フィジーク２!N:N,B3,フィジーク２!Q:Q)</f>
        <v>0</v>
      </c>
      <c r="E3">
        <f>SUMIF(フィジーク３!N:N,B3,フィジーク３!Q:Q)</f>
        <v>0</v>
      </c>
      <c r="F3">
        <f t="shared" ref="F3:F23" si="0">SUM(C3:E3)</f>
        <v>0</v>
      </c>
      <c r="G3">
        <f>_xlfn.RANK.EQ(F3,F$3:F$23)</f>
        <v>15</v>
      </c>
    </row>
    <row r="4" spans="2:11" x14ac:dyDescent="0.55000000000000004">
      <c r="B4" s="3" t="s">
        <v>41</v>
      </c>
      <c r="C4">
        <f>SUMIF(フィジーク1!N:N,B4,フィジーク1!Q:Q)</f>
        <v>0</v>
      </c>
      <c r="D4">
        <f>SUMIF(フィジーク２!N:N,B4,フィジーク２!Q:Q)</f>
        <v>0</v>
      </c>
      <c r="E4">
        <f>SUMIF(フィジーク３!N:N,B4,フィジーク３!Q:Q)</f>
        <v>0</v>
      </c>
      <c r="F4">
        <f t="shared" si="0"/>
        <v>0</v>
      </c>
      <c r="G4">
        <f t="shared" ref="G4:G23" si="1">_xlfn.RANK.EQ(F4,F$3:F$23)</f>
        <v>15</v>
      </c>
      <c r="I4" s="3" t="s">
        <v>33</v>
      </c>
      <c r="J4">
        <v>237</v>
      </c>
      <c r="K4">
        <v>1</v>
      </c>
    </row>
    <row r="5" spans="2:11" x14ac:dyDescent="0.55000000000000004">
      <c r="B5" s="3" t="s">
        <v>40</v>
      </c>
      <c r="C5">
        <f>SUMIF(フィジーク1!N:N,B5,フィジーク1!Q:Q)</f>
        <v>50</v>
      </c>
      <c r="D5">
        <f>SUMIF(フィジーク２!N:N,B5,フィジーク２!Q:Q)</f>
        <v>0</v>
      </c>
      <c r="E5">
        <f>SUMIF(フィジーク３!N:N,B5,フィジーク３!Q:Q)</f>
        <v>0</v>
      </c>
      <c r="F5">
        <f t="shared" si="0"/>
        <v>50</v>
      </c>
      <c r="G5">
        <f t="shared" si="1"/>
        <v>5</v>
      </c>
      <c r="I5" s="3" t="s">
        <v>37</v>
      </c>
      <c r="J5">
        <v>113</v>
      </c>
      <c r="K5">
        <v>2</v>
      </c>
    </row>
    <row r="6" spans="2:11" x14ac:dyDescent="0.55000000000000004">
      <c r="B6" s="3" t="s">
        <v>39</v>
      </c>
      <c r="C6">
        <f>SUMIF(フィジーク1!N:N,B6,フィジーク1!Q:Q)</f>
        <v>0</v>
      </c>
      <c r="D6">
        <f>SUMIF(フィジーク２!N:N,B6,フィジーク２!Q:Q)</f>
        <v>9</v>
      </c>
      <c r="E6">
        <f>SUMIF(フィジーク３!N:N,B6,フィジーク３!Q:Q)</f>
        <v>0</v>
      </c>
      <c r="F6">
        <f t="shared" si="0"/>
        <v>9</v>
      </c>
      <c r="G6">
        <f t="shared" si="1"/>
        <v>14</v>
      </c>
      <c r="I6" s="3" t="s">
        <v>32</v>
      </c>
      <c r="J6">
        <v>82</v>
      </c>
      <c r="K6">
        <v>3</v>
      </c>
    </row>
    <row r="7" spans="2:11" x14ac:dyDescent="0.55000000000000004">
      <c r="B7" s="3" t="s">
        <v>38</v>
      </c>
      <c r="C7">
        <f>SUMIF(フィジーク1!N:N,B7,フィジーク1!Q:Q)</f>
        <v>0</v>
      </c>
      <c r="D7">
        <f>SUMIF(フィジーク２!N:N,B7,フィジーク２!Q:Q)</f>
        <v>0</v>
      </c>
      <c r="E7">
        <f>SUMIF(フィジーク３!N:N,B7,フィジーク３!Q:Q)</f>
        <v>25</v>
      </c>
      <c r="F7">
        <f t="shared" si="0"/>
        <v>25</v>
      </c>
      <c r="G7">
        <f t="shared" si="1"/>
        <v>7</v>
      </c>
      <c r="I7" s="3" t="s">
        <v>26</v>
      </c>
      <c r="J7">
        <v>68</v>
      </c>
      <c r="K7">
        <v>4</v>
      </c>
    </row>
    <row r="8" spans="2:11" x14ac:dyDescent="0.55000000000000004">
      <c r="B8" s="3" t="s">
        <v>37</v>
      </c>
      <c r="C8">
        <f>SUMIF(フィジーク1!N:N,B8,フィジーク1!Q:Q)</f>
        <v>0</v>
      </c>
      <c r="D8">
        <f>SUMIF(フィジーク２!N:N,B8,フィジーク２!Q:Q)</f>
        <v>71</v>
      </c>
      <c r="E8">
        <f>SUMIF(フィジーク３!N:N,B8,フィジーク３!Q:Q)</f>
        <v>42</v>
      </c>
      <c r="F8">
        <f t="shared" si="0"/>
        <v>113</v>
      </c>
      <c r="G8">
        <f t="shared" si="1"/>
        <v>2</v>
      </c>
      <c r="I8" s="3" t="s">
        <v>40</v>
      </c>
      <c r="J8">
        <v>50</v>
      </c>
      <c r="K8">
        <v>5</v>
      </c>
    </row>
    <row r="9" spans="2:11" x14ac:dyDescent="0.55000000000000004">
      <c r="B9" s="3" t="s">
        <v>36</v>
      </c>
      <c r="C9">
        <f>SUMIF(フィジーク1!N:N,B9,フィジーク1!Q:Q)</f>
        <v>0</v>
      </c>
      <c r="D9">
        <f>SUMIF(フィジーク２!N:N,B9,フィジーク２!Q:Q)</f>
        <v>0</v>
      </c>
      <c r="E9">
        <f>SUMIF(フィジーク３!N:N,B9,フィジーク３!Q:Q)</f>
        <v>0</v>
      </c>
      <c r="F9">
        <f t="shared" si="0"/>
        <v>0</v>
      </c>
      <c r="G9">
        <f t="shared" si="1"/>
        <v>15</v>
      </c>
      <c r="I9" s="3" t="s">
        <v>29</v>
      </c>
      <c r="J9">
        <v>38</v>
      </c>
      <c r="K9">
        <v>6</v>
      </c>
    </row>
    <row r="10" spans="2:11" x14ac:dyDescent="0.55000000000000004">
      <c r="B10" s="3" t="s">
        <v>35</v>
      </c>
      <c r="C10">
        <f>SUMIF(フィジーク1!N:N,B10,フィジーク1!Q:Q)</f>
        <v>0</v>
      </c>
      <c r="D10">
        <f>SUMIF(フィジーク２!N:N,B10,フィジーク２!Q:Q)</f>
        <v>0</v>
      </c>
      <c r="E10">
        <f>SUMIF(フィジーク３!N:N,B10,フィジーク３!Q:Q)</f>
        <v>0</v>
      </c>
      <c r="F10">
        <f t="shared" si="0"/>
        <v>0</v>
      </c>
      <c r="G10">
        <f t="shared" si="1"/>
        <v>15</v>
      </c>
      <c r="I10" s="3" t="s">
        <v>38</v>
      </c>
      <c r="J10">
        <v>25</v>
      </c>
      <c r="K10">
        <v>7</v>
      </c>
    </row>
    <row r="11" spans="2:11" x14ac:dyDescent="0.55000000000000004">
      <c r="B11" s="3" t="s">
        <v>34</v>
      </c>
      <c r="C11">
        <f>SUMIF(フィジーク1!N:N,B11,フィジーク1!Q:Q)</f>
        <v>0</v>
      </c>
      <c r="D11">
        <f>SUMIF(フィジーク２!N:N,B11,フィジーク２!Q:Q)</f>
        <v>0</v>
      </c>
      <c r="E11">
        <f>SUMIF(フィジーク３!N:N,B11,フィジーク３!Q:Q)</f>
        <v>0</v>
      </c>
      <c r="F11">
        <f t="shared" si="0"/>
        <v>0</v>
      </c>
      <c r="G11">
        <f t="shared" si="1"/>
        <v>15</v>
      </c>
      <c r="I11" s="3" t="s">
        <v>30</v>
      </c>
      <c r="J11">
        <v>25</v>
      </c>
      <c r="K11">
        <v>7</v>
      </c>
    </row>
    <row r="12" spans="2:11" x14ac:dyDescent="0.55000000000000004">
      <c r="B12" s="3" t="s">
        <v>33</v>
      </c>
      <c r="C12">
        <f>SUMIF(フィジーク1!N:N,B12,フィジーク1!Q:Q)</f>
        <v>72</v>
      </c>
      <c r="D12">
        <f>SUMIF(フィジーク２!N:N,B12,フィジーク２!Q:Q)</f>
        <v>75</v>
      </c>
      <c r="E12">
        <f>SUMIF(フィジーク３!N:N,B12,フィジーク３!Q:Q)</f>
        <v>90</v>
      </c>
      <c r="F12">
        <f t="shared" si="0"/>
        <v>237</v>
      </c>
      <c r="G12">
        <f t="shared" si="1"/>
        <v>1</v>
      </c>
      <c r="I12" s="3" t="s">
        <v>31</v>
      </c>
      <c r="J12">
        <v>19</v>
      </c>
      <c r="K12">
        <v>9</v>
      </c>
    </row>
    <row r="13" spans="2:11" x14ac:dyDescent="0.55000000000000004">
      <c r="B13" s="3" t="s">
        <v>32</v>
      </c>
      <c r="C13">
        <f>SUMIF(フィジーク1!N:N,B13,フィジーク1!Q:Q)</f>
        <v>28</v>
      </c>
      <c r="D13">
        <f>SUMIF(フィジーク２!N:N,B13,フィジーク２!Q:Q)</f>
        <v>54</v>
      </c>
      <c r="E13">
        <f>SUMIF(フィジーク３!N:N,B13,フィジーク３!Q:Q)</f>
        <v>0</v>
      </c>
      <c r="F13">
        <f t="shared" si="0"/>
        <v>82</v>
      </c>
      <c r="G13">
        <f t="shared" si="1"/>
        <v>3</v>
      </c>
      <c r="I13" s="3" t="s">
        <v>25</v>
      </c>
      <c r="J13">
        <v>19</v>
      </c>
      <c r="K13">
        <v>9</v>
      </c>
    </row>
    <row r="14" spans="2:11" x14ac:dyDescent="0.55000000000000004">
      <c r="B14" s="3" t="s">
        <v>31</v>
      </c>
      <c r="C14">
        <f>SUMIF(フィジーク1!N:N,B14,フィジーク1!Q:Q)</f>
        <v>0</v>
      </c>
      <c r="D14">
        <f>SUMIF(フィジーク２!N:N,B14,フィジーク２!Q:Q)</f>
        <v>0</v>
      </c>
      <c r="E14">
        <f>SUMIF(フィジーク３!N:N,B14,フィジーク３!Q:Q)</f>
        <v>19</v>
      </c>
      <c r="F14">
        <f t="shared" si="0"/>
        <v>19</v>
      </c>
      <c r="G14">
        <f t="shared" si="1"/>
        <v>9</v>
      </c>
      <c r="I14" s="3" t="s">
        <v>27</v>
      </c>
      <c r="J14">
        <v>16</v>
      </c>
      <c r="K14">
        <v>11</v>
      </c>
    </row>
    <row r="15" spans="2:11" x14ac:dyDescent="0.55000000000000004">
      <c r="B15" s="3" t="s">
        <v>30</v>
      </c>
      <c r="C15">
        <f>SUMIF(フィジーク1!N:N,B15,フィジーク1!Q:Q)</f>
        <v>25</v>
      </c>
      <c r="D15">
        <f>SUMIF(フィジーク２!N:N,B15,フィジーク２!Q:Q)</f>
        <v>0</v>
      </c>
      <c r="E15">
        <f>SUMIF(フィジーク３!N:N,B15,フィジーク３!Q:Q)</f>
        <v>0</v>
      </c>
      <c r="F15">
        <f t="shared" si="0"/>
        <v>25</v>
      </c>
      <c r="G15">
        <f t="shared" si="1"/>
        <v>7</v>
      </c>
      <c r="I15" s="3" t="s">
        <v>331</v>
      </c>
      <c r="J15">
        <v>16</v>
      </c>
      <c r="K15">
        <v>11</v>
      </c>
    </row>
    <row r="16" spans="2:11" x14ac:dyDescent="0.55000000000000004">
      <c r="B16" s="3" t="s">
        <v>29</v>
      </c>
      <c r="C16">
        <f>SUMIF(フィジーク1!N:N,B16,フィジーク1!Q:Q)</f>
        <v>38</v>
      </c>
      <c r="D16">
        <f>SUMIF(フィジーク２!N:N,B16,フィジーク２!Q:Q)</f>
        <v>0</v>
      </c>
      <c r="E16">
        <f>SUMIF(フィジーク３!N:N,B16,フィジーク３!Q:Q)</f>
        <v>0</v>
      </c>
      <c r="F16">
        <f t="shared" si="0"/>
        <v>38</v>
      </c>
      <c r="G16">
        <f t="shared" si="1"/>
        <v>6</v>
      </c>
      <c r="I16" s="3" t="s">
        <v>28</v>
      </c>
      <c r="J16">
        <v>10</v>
      </c>
      <c r="K16">
        <v>13</v>
      </c>
    </row>
    <row r="17" spans="2:11" x14ac:dyDescent="0.55000000000000004">
      <c r="B17" s="3" t="s">
        <v>28</v>
      </c>
      <c r="C17">
        <f>SUMIF(フィジーク1!N:N,B17,フィジーク1!Q:Q)</f>
        <v>0</v>
      </c>
      <c r="D17">
        <f>SUMIF(フィジーク２!N:N,B17,フィジーク２!Q:Q)</f>
        <v>10</v>
      </c>
      <c r="E17">
        <f>SUMIF(フィジーク３!N:N,B17,フィジーク３!Q:Q)</f>
        <v>0</v>
      </c>
      <c r="F17">
        <f t="shared" si="0"/>
        <v>10</v>
      </c>
      <c r="G17">
        <f t="shared" si="1"/>
        <v>13</v>
      </c>
      <c r="I17" s="3" t="s">
        <v>39</v>
      </c>
      <c r="J17">
        <v>9</v>
      </c>
      <c r="K17">
        <v>14</v>
      </c>
    </row>
    <row r="18" spans="2:11" x14ac:dyDescent="0.55000000000000004">
      <c r="B18" s="3" t="s">
        <v>27</v>
      </c>
      <c r="C18">
        <f>SUMIF(フィジーク1!N:N,B18,フィジーク1!Q:Q)</f>
        <v>0</v>
      </c>
      <c r="D18">
        <f>SUMIF(フィジーク２!N:N,B18,フィジーク２!Q:Q)</f>
        <v>16</v>
      </c>
      <c r="E18">
        <f>SUMIF(フィジーク３!N:N,B18,フィジーク３!Q:Q)</f>
        <v>0</v>
      </c>
      <c r="F18">
        <f t="shared" si="0"/>
        <v>16</v>
      </c>
      <c r="G18">
        <f t="shared" si="1"/>
        <v>11</v>
      </c>
      <c r="I18" s="3" t="s">
        <v>41</v>
      </c>
      <c r="J18">
        <v>0</v>
      </c>
      <c r="K18">
        <v>15</v>
      </c>
    </row>
    <row r="19" spans="2:11" x14ac:dyDescent="0.55000000000000004">
      <c r="B19" s="3" t="s">
        <v>26</v>
      </c>
      <c r="C19">
        <f>SUMIF(フィジーク1!N:N,B19,フィジーク1!Q:Q)</f>
        <v>0</v>
      </c>
      <c r="D19">
        <f>SUMIF(フィジーク２!N:N,B19,フィジーク２!Q:Q)</f>
        <v>28</v>
      </c>
      <c r="E19">
        <f>SUMIF(フィジーク３!N:N,B19,フィジーク３!Q:Q)</f>
        <v>40</v>
      </c>
      <c r="F19">
        <f t="shared" si="0"/>
        <v>68</v>
      </c>
      <c r="G19">
        <f t="shared" si="1"/>
        <v>4</v>
      </c>
      <c r="I19" s="3" t="s">
        <v>36</v>
      </c>
      <c r="J19">
        <v>0</v>
      </c>
      <c r="K19">
        <v>15</v>
      </c>
    </row>
    <row r="20" spans="2:11" x14ac:dyDescent="0.55000000000000004">
      <c r="B20" s="3" t="s">
        <v>25</v>
      </c>
      <c r="C20">
        <f>SUMIF(フィジーク1!N:N,B20,フィジーク1!Q:Q)</f>
        <v>19</v>
      </c>
      <c r="D20">
        <f>SUMIF(フィジーク２!N:N,B20,フィジーク２!Q:Q)</f>
        <v>0</v>
      </c>
      <c r="E20">
        <f>SUMIF(フィジーク３!N:N,B20,フィジーク３!Q:Q)</f>
        <v>0</v>
      </c>
      <c r="F20">
        <f t="shared" si="0"/>
        <v>19</v>
      </c>
      <c r="G20">
        <f t="shared" si="1"/>
        <v>9</v>
      </c>
      <c r="I20" s="3" t="s">
        <v>35</v>
      </c>
      <c r="J20">
        <v>0</v>
      </c>
      <c r="K20">
        <v>15</v>
      </c>
    </row>
    <row r="21" spans="2:11" x14ac:dyDescent="0.55000000000000004">
      <c r="B21" s="3" t="s">
        <v>329</v>
      </c>
      <c r="C21">
        <f>SUMIF(フィジーク1!N:N,B21,フィジーク1!Q:Q)</f>
        <v>0</v>
      </c>
      <c r="D21">
        <f>SUMIF(フィジーク２!N:N,B21,フィジーク２!Q:Q)</f>
        <v>0</v>
      </c>
      <c r="E21">
        <f>SUMIF(フィジーク３!N:N,B21,フィジーク３!Q:Q)</f>
        <v>0</v>
      </c>
      <c r="F21">
        <f t="shared" si="0"/>
        <v>0</v>
      </c>
      <c r="G21">
        <f t="shared" si="1"/>
        <v>15</v>
      </c>
      <c r="I21" s="3" t="s">
        <v>34</v>
      </c>
      <c r="J21">
        <v>0</v>
      </c>
      <c r="K21">
        <v>15</v>
      </c>
    </row>
    <row r="22" spans="2:11" x14ac:dyDescent="0.55000000000000004">
      <c r="B22" s="3" t="s">
        <v>331</v>
      </c>
      <c r="C22">
        <f>SUMIF(フィジーク1!N:N,B22,フィジーク1!Q:Q)</f>
        <v>0</v>
      </c>
      <c r="D22">
        <f>SUMIF(フィジーク２!N:N,B22,フィジーク２!Q:Q)</f>
        <v>0</v>
      </c>
      <c r="E22">
        <f>SUMIF(フィジーク３!N:N,B22,フィジーク３!Q:Q)</f>
        <v>16</v>
      </c>
      <c r="F22">
        <f t="shared" si="0"/>
        <v>16</v>
      </c>
      <c r="G22">
        <f t="shared" si="1"/>
        <v>11</v>
      </c>
      <c r="I22" s="3" t="s">
        <v>329</v>
      </c>
      <c r="J22">
        <v>0</v>
      </c>
      <c r="K22">
        <v>15</v>
      </c>
    </row>
    <row r="23" spans="2:11" x14ac:dyDescent="0.55000000000000004">
      <c r="B23" s="3" t="s">
        <v>330</v>
      </c>
      <c r="C23">
        <f>SUMIF(フィジーク1!N:N,B23,フィジーク1!Q:Q)</f>
        <v>0</v>
      </c>
      <c r="D23">
        <f>SUMIF(フィジーク２!N:N,B23,フィジーク２!Q:Q)</f>
        <v>0</v>
      </c>
      <c r="E23">
        <f>SUMIF(フィジーク３!N:N,B23,フィジーク３!Q:Q)</f>
        <v>0</v>
      </c>
      <c r="F23">
        <f t="shared" si="0"/>
        <v>0</v>
      </c>
      <c r="G23">
        <f t="shared" si="1"/>
        <v>15</v>
      </c>
      <c r="I23" s="3" t="s">
        <v>330</v>
      </c>
      <c r="J23">
        <v>0</v>
      </c>
      <c r="K23">
        <v>15</v>
      </c>
    </row>
    <row r="24" spans="2:11" x14ac:dyDescent="0.55000000000000004">
      <c r="I24" t="s">
        <v>328</v>
      </c>
      <c r="J24">
        <v>0</v>
      </c>
      <c r="K24">
        <v>15</v>
      </c>
    </row>
  </sheetData>
  <sortState xmlns:xlrd2="http://schemas.microsoft.com/office/spreadsheetml/2017/richdata2" ref="I4:K23">
    <sortCondition ref="K4:K23"/>
  </sortState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3B5B-9170-4783-AB0F-56B83F007AD8}">
  <dimension ref="B2:D23"/>
  <sheetViews>
    <sheetView zoomScale="90" zoomScaleNormal="90" workbookViewId="0">
      <selection activeCell="D11" sqref="D11"/>
    </sheetView>
  </sheetViews>
  <sheetFormatPr defaultColWidth="8.83203125" defaultRowHeight="18" x14ac:dyDescent="0.55000000000000004"/>
  <cols>
    <col min="2" max="2" width="12.33203125" bestFit="1" customWidth="1"/>
    <col min="3" max="3" width="10.6640625" customWidth="1"/>
    <col min="4" max="4" width="12" customWidth="1"/>
  </cols>
  <sheetData>
    <row r="2" spans="2:4" x14ac:dyDescent="0.55000000000000004">
      <c r="C2" t="s">
        <v>15</v>
      </c>
      <c r="D2" t="s">
        <v>9</v>
      </c>
    </row>
    <row r="3" spans="2:4" x14ac:dyDescent="0.55000000000000004">
      <c r="B3" t="s">
        <v>328</v>
      </c>
      <c r="C3">
        <f>SUMIF(ボディ!N:N,B3,ボディ!Q:Q)</f>
        <v>0</v>
      </c>
      <c r="D3">
        <f>_xlfn.RANK.EQ(C3,C$3:C$23)</f>
        <v>9</v>
      </c>
    </row>
    <row r="4" spans="2:4" x14ac:dyDescent="0.55000000000000004">
      <c r="B4" s="3" t="s">
        <v>41</v>
      </c>
      <c r="C4">
        <f>SUMIF(ボディ!N:N,B4,ボディ!Q:Q)</f>
        <v>0</v>
      </c>
      <c r="D4">
        <f t="shared" ref="D4:D23" si="0">_xlfn.RANK.EQ(C4,C$3:C$23)</f>
        <v>9</v>
      </c>
    </row>
    <row r="5" spans="2:4" x14ac:dyDescent="0.55000000000000004">
      <c r="B5" s="3" t="s">
        <v>40</v>
      </c>
      <c r="C5">
        <f>SUMIF(ボディ!N:N,B5,ボディ!Q:Q)</f>
        <v>2</v>
      </c>
      <c r="D5">
        <f t="shared" si="0"/>
        <v>8</v>
      </c>
    </row>
    <row r="6" spans="2:4" x14ac:dyDescent="0.55000000000000004">
      <c r="B6" s="3" t="s">
        <v>39</v>
      </c>
      <c r="C6">
        <f>SUMIF(ボディ!N:N,B6,ボディ!Q:Q)</f>
        <v>0</v>
      </c>
      <c r="D6">
        <f t="shared" si="0"/>
        <v>9</v>
      </c>
    </row>
    <row r="7" spans="2:4" x14ac:dyDescent="0.55000000000000004">
      <c r="B7" s="3" t="s">
        <v>38</v>
      </c>
      <c r="C7">
        <f>SUMIF(ボディ!N:N,B7,ボディ!Q:Q)</f>
        <v>5</v>
      </c>
      <c r="D7">
        <f>_xlfn.RANK.EQ(C7,C$3:C$23)</f>
        <v>7</v>
      </c>
    </row>
    <row r="8" spans="2:4" x14ac:dyDescent="0.55000000000000004">
      <c r="B8" s="3" t="s">
        <v>37</v>
      </c>
      <c r="C8">
        <f>SUMIF(ボディ!N:N,B8,ボディ!Q:Q)</f>
        <v>96</v>
      </c>
      <c r="D8">
        <f t="shared" si="0"/>
        <v>1</v>
      </c>
    </row>
    <row r="9" spans="2:4" x14ac:dyDescent="0.55000000000000004">
      <c r="B9" s="3" t="s">
        <v>36</v>
      </c>
      <c r="C9">
        <f>SUMIF(ボディ!N:N,B9,ボディ!Q:Q)</f>
        <v>0</v>
      </c>
      <c r="D9">
        <f t="shared" si="0"/>
        <v>9</v>
      </c>
    </row>
    <row r="10" spans="2:4" x14ac:dyDescent="0.55000000000000004">
      <c r="B10" s="3" t="s">
        <v>35</v>
      </c>
      <c r="C10">
        <f>SUMIF(ボディ!N:N,B10,ボディ!Q:Q)</f>
        <v>0</v>
      </c>
      <c r="D10">
        <f t="shared" si="0"/>
        <v>9</v>
      </c>
    </row>
    <row r="11" spans="2:4" x14ac:dyDescent="0.55000000000000004">
      <c r="B11" s="3" t="s">
        <v>34</v>
      </c>
      <c r="C11">
        <f>SUMIF(ボディ!N:N,B11,ボディ!Q:Q)</f>
        <v>54</v>
      </c>
      <c r="D11">
        <f t="shared" si="0"/>
        <v>3</v>
      </c>
    </row>
    <row r="12" spans="2:4" x14ac:dyDescent="0.55000000000000004">
      <c r="B12" s="3" t="s">
        <v>33</v>
      </c>
      <c r="C12">
        <f>SUMIF(ボディ!N:N,B12,ボディ!Q:Q)</f>
        <v>31</v>
      </c>
      <c r="D12">
        <f t="shared" si="0"/>
        <v>5</v>
      </c>
    </row>
    <row r="13" spans="2:4" x14ac:dyDescent="0.55000000000000004">
      <c r="B13" s="3" t="s">
        <v>32</v>
      </c>
      <c r="C13">
        <f>SUMIF(ボディ!N:N,B13,ボディ!Q:Q)</f>
        <v>14</v>
      </c>
      <c r="D13">
        <f t="shared" si="0"/>
        <v>6</v>
      </c>
    </row>
    <row r="14" spans="2:4" x14ac:dyDescent="0.55000000000000004">
      <c r="B14" s="3" t="s">
        <v>31</v>
      </c>
      <c r="C14">
        <f>SUMIF(ボディ!N:N,B14,ボディ!Q:Q)</f>
        <v>0</v>
      </c>
      <c r="D14">
        <f t="shared" si="0"/>
        <v>9</v>
      </c>
    </row>
    <row r="15" spans="2:4" x14ac:dyDescent="0.55000000000000004">
      <c r="B15" s="3" t="s">
        <v>30</v>
      </c>
      <c r="C15">
        <f>SUMIF(ボディ!N:N,B15,ボディ!Q:Q)</f>
        <v>57</v>
      </c>
      <c r="D15">
        <f t="shared" si="0"/>
        <v>2</v>
      </c>
    </row>
    <row r="16" spans="2:4" x14ac:dyDescent="0.55000000000000004">
      <c r="B16" s="3" t="s">
        <v>29</v>
      </c>
      <c r="C16">
        <f>SUMIF(ボディ!N:N,B16,ボディ!Q:Q)</f>
        <v>0</v>
      </c>
      <c r="D16">
        <f t="shared" si="0"/>
        <v>9</v>
      </c>
    </row>
    <row r="17" spans="2:4" x14ac:dyDescent="0.55000000000000004">
      <c r="B17" s="3" t="s">
        <v>28</v>
      </c>
      <c r="C17">
        <f>SUMIF(ボディ!N:N,B17,ボディ!Q:Q)</f>
        <v>0</v>
      </c>
      <c r="D17">
        <f t="shared" si="0"/>
        <v>9</v>
      </c>
    </row>
    <row r="18" spans="2:4" x14ac:dyDescent="0.55000000000000004">
      <c r="B18" s="3" t="s">
        <v>27</v>
      </c>
      <c r="C18">
        <f>SUMIF(ボディ!N:N,B18,ボディ!Q:Q)</f>
        <v>0</v>
      </c>
      <c r="D18">
        <f t="shared" si="0"/>
        <v>9</v>
      </c>
    </row>
    <row r="19" spans="2:4" x14ac:dyDescent="0.55000000000000004">
      <c r="B19" s="3" t="s">
        <v>26</v>
      </c>
      <c r="C19">
        <f>SUMIF(ボディ!N:N,B19,ボディ!Q:Q)</f>
        <v>40</v>
      </c>
      <c r="D19">
        <f t="shared" si="0"/>
        <v>4</v>
      </c>
    </row>
    <row r="20" spans="2:4" x14ac:dyDescent="0.55000000000000004">
      <c r="B20" s="3" t="s">
        <v>25</v>
      </c>
      <c r="C20">
        <f>SUMIF(ボディ!N:N,B20,ボディ!Q:Q)</f>
        <v>0</v>
      </c>
      <c r="D20">
        <f t="shared" si="0"/>
        <v>9</v>
      </c>
    </row>
    <row r="21" spans="2:4" x14ac:dyDescent="0.55000000000000004">
      <c r="B21" s="3" t="s">
        <v>329</v>
      </c>
      <c r="C21">
        <f>SUMIF(ボディ!N:N,B21,ボディ!Q:Q)</f>
        <v>0</v>
      </c>
      <c r="D21">
        <f t="shared" si="0"/>
        <v>9</v>
      </c>
    </row>
    <row r="22" spans="2:4" x14ac:dyDescent="0.55000000000000004">
      <c r="B22" s="3" t="s">
        <v>331</v>
      </c>
      <c r="C22">
        <f>SUMIF(ボディ!N:N,B22,ボディ!Q:Q)</f>
        <v>0</v>
      </c>
      <c r="D22">
        <f t="shared" si="0"/>
        <v>9</v>
      </c>
    </row>
    <row r="23" spans="2:4" x14ac:dyDescent="0.55000000000000004">
      <c r="B23" s="3" t="s">
        <v>330</v>
      </c>
      <c r="C23">
        <f>SUMIF(ボディ!N:N,B23,ボディ!Q:Q)</f>
        <v>0</v>
      </c>
      <c r="D23">
        <f t="shared" si="0"/>
        <v>9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F4F9-E77D-4619-8222-CD1DF0591C7D}">
  <dimension ref="B2:E99"/>
  <sheetViews>
    <sheetView tabSelected="1" topLeftCell="A31" zoomScale="72" workbookViewId="0">
      <selection activeCell="C3" sqref="C3"/>
    </sheetView>
  </sheetViews>
  <sheetFormatPr defaultColWidth="8.83203125" defaultRowHeight="18" x14ac:dyDescent="0.55000000000000004"/>
  <cols>
    <col min="1" max="1" width="1.5" customWidth="1"/>
    <col min="2" max="2" width="3.5" bestFit="1" customWidth="1"/>
    <col min="3" max="4" width="13" bestFit="1" customWidth="1"/>
    <col min="5" max="5" width="21.33203125" bestFit="1" customWidth="1"/>
  </cols>
  <sheetData>
    <row r="2" spans="2:5" x14ac:dyDescent="0.55000000000000004">
      <c r="B2" s="4" t="s">
        <v>42</v>
      </c>
      <c r="C2" s="4" t="s">
        <v>43</v>
      </c>
      <c r="D2" s="4" t="s">
        <v>19</v>
      </c>
      <c r="E2" s="4" t="s">
        <v>20</v>
      </c>
    </row>
    <row r="3" spans="2:5" x14ac:dyDescent="0.55000000000000004">
      <c r="B3" s="14">
        <v>1</v>
      </c>
      <c r="C3" s="14" t="s">
        <v>29</v>
      </c>
      <c r="D3" s="14" t="s">
        <v>44</v>
      </c>
      <c r="E3" s="14" t="s">
        <v>45</v>
      </c>
    </row>
    <row r="4" spans="2:5" x14ac:dyDescent="0.55000000000000004">
      <c r="B4" s="14">
        <v>2</v>
      </c>
      <c r="C4" s="14" t="s">
        <v>124</v>
      </c>
      <c r="D4" s="14" t="s">
        <v>129</v>
      </c>
      <c r="E4" s="14" t="s">
        <v>194</v>
      </c>
    </row>
    <row r="5" spans="2:5" x14ac:dyDescent="0.55000000000000004">
      <c r="B5" s="14">
        <v>3</v>
      </c>
      <c r="C5" s="14" t="s">
        <v>37</v>
      </c>
      <c r="D5" s="14" t="s">
        <v>130</v>
      </c>
      <c r="E5" s="14" t="s">
        <v>195</v>
      </c>
    </row>
    <row r="6" spans="2:5" x14ac:dyDescent="0.55000000000000004">
      <c r="B6" s="14">
        <v>4</v>
      </c>
      <c r="C6" s="14" t="s">
        <v>33</v>
      </c>
      <c r="D6" s="14" t="s">
        <v>131</v>
      </c>
      <c r="E6" s="14" t="s">
        <v>196</v>
      </c>
    </row>
    <row r="7" spans="2:5" x14ac:dyDescent="0.55000000000000004">
      <c r="B7" s="14">
        <v>5</v>
      </c>
      <c r="C7" s="14" t="s">
        <v>35</v>
      </c>
      <c r="D7" s="14" t="s">
        <v>46</v>
      </c>
      <c r="E7" s="14" t="s">
        <v>47</v>
      </c>
    </row>
    <row r="8" spans="2:5" x14ac:dyDescent="0.55000000000000004">
      <c r="B8" s="14">
        <v>6</v>
      </c>
      <c r="C8" s="14" t="s">
        <v>29</v>
      </c>
      <c r="D8" s="14" t="s">
        <v>132</v>
      </c>
      <c r="E8" s="14" t="s">
        <v>197</v>
      </c>
    </row>
    <row r="9" spans="2:5" x14ac:dyDescent="0.55000000000000004">
      <c r="B9" s="14">
        <v>7</v>
      </c>
      <c r="C9" s="14" t="s">
        <v>32</v>
      </c>
      <c r="D9" s="14" t="s">
        <v>133</v>
      </c>
      <c r="E9" s="14" t="s">
        <v>198</v>
      </c>
    </row>
    <row r="10" spans="2:5" x14ac:dyDescent="0.55000000000000004">
      <c r="B10" s="14">
        <v>8</v>
      </c>
      <c r="C10" s="14" t="s">
        <v>36</v>
      </c>
      <c r="D10" s="14" t="s">
        <v>48</v>
      </c>
      <c r="E10" s="14" t="s">
        <v>49</v>
      </c>
    </row>
    <row r="11" spans="2:5" x14ac:dyDescent="0.55000000000000004">
      <c r="B11" s="14">
        <v>9</v>
      </c>
      <c r="C11" s="14" t="s">
        <v>25</v>
      </c>
      <c r="D11" s="14" t="s">
        <v>134</v>
      </c>
      <c r="E11" s="14" t="s">
        <v>199</v>
      </c>
    </row>
    <row r="12" spans="2:5" x14ac:dyDescent="0.55000000000000004">
      <c r="B12" s="14">
        <v>10</v>
      </c>
      <c r="C12" s="14" t="s">
        <v>29</v>
      </c>
      <c r="D12" s="14" t="s">
        <v>52</v>
      </c>
      <c r="E12" s="14" t="s">
        <v>53</v>
      </c>
    </row>
    <row r="13" spans="2:5" x14ac:dyDescent="0.55000000000000004">
      <c r="B13" s="14">
        <v>11</v>
      </c>
      <c r="C13" s="14" t="s">
        <v>125</v>
      </c>
      <c r="D13" s="14" t="s">
        <v>135</v>
      </c>
      <c r="E13" s="14" t="s">
        <v>200</v>
      </c>
    </row>
    <row r="14" spans="2:5" x14ac:dyDescent="0.55000000000000004">
      <c r="B14" s="14">
        <v>12</v>
      </c>
      <c r="C14" s="14" t="s">
        <v>37</v>
      </c>
      <c r="D14" s="14" t="s">
        <v>54</v>
      </c>
      <c r="E14" s="14" t="s">
        <v>55</v>
      </c>
    </row>
    <row r="15" spans="2:5" x14ac:dyDescent="0.55000000000000004">
      <c r="B15" s="14">
        <v>13</v>
      </c>
      <c r="C15" s="14" t="s">
        <v>39</v>
      </c>
      <c r="D15" s="14" t="s">
        <v>58</v>
      </c>
      <c r="E15" s="14" t="s">
        <v>59</v>
      </c>
    </row>
    <row r="16" spans="2:5" x14ac:dyDescent="0.55000000000000004">
      <c r="B16" s="14">
        <v>14</v>
      </c>
      <c r="C16" s="14" t="s">
        <v>30</v>
      </c>
      <c r="D16" s="14" t="s">
        <v>136</v>
      </c>
      <c r="E16" s="14" t="s">
        <v>201</v>
      </c>
    </row>
    <row r="17" spans="2:5" x14ac:dyDescent="0.55000000000000004">
      <c r="B17" s="14">
        <v>15</v>
      </c>
      <c r="C17" s="14" t="s">
        <v>40</v>
      </c>
      <c r="D17" s="14" t="s">
        <v>137</v>
      </c>
      <c r="E17" s="14" t="s">
        <v>202</v>
      </c>
    </row>
    <row r="18" spans="2:5" x14ac:dyDescent="0.55000000000000004">
      <c r="B18" s="14">
        <v>16</v>
      </c>
      <c r="C18" s="14" t="s">
        <v>33</v>
      </c>
      <c r="D18" s="14" t="s">
        <v>138</v>
      </c>
      <c r="E18" s="14" t="s">
        <v>203</v>
      </c>
    </row>
    <row r="19" spans="2:5" x14ac:dyDescent="0.55000000000000004">
      <c r="B19" s="14">
        <v>17</v>
      </c>
      <c r="C19" s="14" t="s">
        <v>40</v>
      </c>
      <c r="D19" s="14" t="s">
        <v>60</v>
      </c>
      <c r="E19" s="14" t="s">
        <v>61</v>
      </c>
    </row>
    <row r="20" spans="2:5" x14ac:dyDescent="0.55000000000000004">
      <c r="B20" s="14">
        <v>18</v>
      </c>
      <c r="C20" s="14" t="s">
        <v>36</v>
      </c>
      <c r="D20" s="14" t="s">
        <v>62</v>
      </c>
      <c r="E20" s="14" t="s">
        <v>63</v>
      </c>
    </row>
    <row r="21" spans="2:5" x14ac:dyDescent="0.55000000000000004">
      <c r="B21" s="14">
        <v>19</v>
      </c>
      <c r="C21" s="14" t="s">
        <v>33</v>
      </c>
      <c r="D21" s="14" t="s">
        <v>139</v>
      </c>
      <c r="E21" s="14" t="s">
        <v>204</v>
      </c>
    </row>
    <row r="22" spans="2:5" x14ac:dyDescent="0.55000000000000004">
      <c r="B22" s="14">
        <v>20</v>
      </c>
      <c r="C22" s="14" t="s">
        <v>29</v>
      </c>
      <c r="D22" s="14" t="s">
        <v>140</v>
      </c>
      <c r="E22" s="14" t="s">
        <v>205</v>
      </c>
    </row>
    <row r="23" spans="2:5" x14ac:dyDescent="0.55000000000000004">
      <c r="B23" s="14">
        <v>21</v>
      </c>
      <c r="C23" s="14" t="s">
        <v>40</v>
      </c>
      <c r="D23" s="14" t="s">
        <v>141</v>
      </c>
      <c r="E23" s="14" t="s">
        <v>206</v>
      </c>
    </row>
    <row r="24" spans="2:5" x14ac:dyDescent="0.55000000000000004">
      <c r="B24" s="14">
        <v>22</v>
      </c>
      <c r="C24" s="14" t="s">
        <v>25</v>
      </c>
      <c r="D24" s="14" t="s">
        <v>142</v>
      </c>
      <c r="E24" s="14" t="s">
        <v>207</v>
      </c>
    </row>
    <row r="25" spans="2:5" x14ac:dyDescent="0.55000000000000004">
      <c r="B25" s="14">
        <v>23</v>
      </c>
      <c r="C25" s="14" t="s">
        <v>36</v>
      </c>
      <c r="D25" s="14" t="s">
        <v>143</v>
      </c>
      <c r="E25" s="14" t="s">
        <v>208</v>
      </c>
    </row>
    <row r="26" spans="2:5" x14ac:dyDescent="0.55000000000000004">
      <c r="B26" s="14">
        <v>24</v>
      </c>
      <c r="C26" s="14" t="s">
        <v>30</v>
      </c>
      <c r="D26" s="14" t="s">
        <v>144</v>
      </c>
      <c r="E26" s="14" t="s">
        <v>209</v>
      </c>
    </row>
    <row r="27" spans="2:5" x14ac:dyDescent="0.55000000000000004">
      <c r="B27" s="14">
        <v>25</v>
      </c>
      <c r="C27" s="14" t="s">
        <v>29</v>
      </c>
      <c r="D27" s="14" t="s">
        <v>64</v>
      </c>
      <c r="E27" s="14" t="s">
        <v>65</v>
      </c>
    </row>
    <row r="28" spans="2:5" x14ac:dyDescent="0.55000000000000004">
      <c r="B28" s="14">
        <v>26</v>
      </c>
      <c r="C28" s="14" t="s">
        <v>124</v>
      </c>
      <c r="D28" s="14" t="s">
        <v>145</v>
      </c>
      <c r="E28" s="14" t="s">
        <v>210</v>
      </c>
    </row>
    <row r="29" spans="2:5" x14ac:dyDescent="0.55000000000000004">
      <c r="B29" s="14">
        <v>27</v>
      </c>
      <c r="C29" s="14" t="s">
        <v>39</v>
      </c>
      <c r="D29" s="14" t="s">
        <v>146</v>
      </c>
      <c r="E29" s="14" t="s">
        <v>211</v>
      </c>
    </row>
    <row r="30" spans="2:5" x14ac:dyDescent="0.55000000000000004">
      <c r="B30" s="14">
        <v>28</v>
      </c>
      <c r="C30" s="14" t="s">
        <v>33</v>
      </c>
      <c r="D30" s="14" t="s">
        <v>147</v>
      </c>
      <c r="E30" s="14" t="s">
        <v>113</v>
      </c>
    </row>
    <row r="31" spans="2:5" x14ac:dyDescent="0.55000000000000004">
      <c r="B31" s="14">
        <v>29</v>
      </c>
      <c r="C31" s="14" t="s">
        <v>126</v>
      </c>
      <c r="D31" s="14" t="s">
        <v>332</v>
      </c>
      <c r="E31" s="14" t="s">
        <v>333</v>
      </c>
    </row>
    <row r="32" spans="2:5" x14ac:dyDescent="0.55000000000000004">
      <c r="B32" s="14">
        <v>30</v>
      </c>
      <c r="C32" s="14" t="s">
        <v>33</v>
      </c>
      <c r="D32" s="14" t="s">
        <v>148</v>
      </c>
      <c r="E32" s="14" t="s">
        <v>212</v>
      </c>
    </row>
    <row r="33" spans="2:5" x14ac:dyDescent="0.55000000000000004">
      <c r="B33" s="14">
        <v>31</v>
      </c>
      <c r="C33" s="14" t="s">
        <v>26</v>
      </c>
      <c r="D33" s="14" t="s">
        <v>149</v>
      </c>
      <c r="E33" s="14" t="s">
        <v>213</v>
      </c>
    </row>
    <row r="34" spans="2:5" x14ac:dyDescent="0.55000000000000004">
      <c r="B34" s="14">
        <v>32</v>
      </c>
      <c r="C34" s="14" t="s">
        <v>30</v>
      </c>
      <c r="D34" s="14" t="s">
        <v>150</v>
      </c>
      <c r="E34" s="14" t="s">
        <v>214</v>
      </c>
    </row>
    <row r="35" spans="2:5" x14ac:dyDescent="0.55000000000000004">
      <c r="B35" s="14">
        <v>33</v>
      </c>
      <c r="C35" s="14" t="s">
        <v>29</v>
      </c>
      <c r="D35" s="14" t="s">
        <v>152</v>
      </c>
      <c r="E35" s="14" t="s">
        <v>216</v>
      </c>
    </row>
    <row r="36" spans="2:5" x14ac:dyDescent="0.55000000000000004">
      <c r="B36" s="14">
        <v>34</v>
      </c>
      <c r="C36" s="14" t="s">
        <v>32</v>
      </c>
      <c r="D36" s="14" t="s">
        <v>154</v>
      </c>
      <c r="E36" s="14" t="s">
        <v>218</v>
      </c>
    </row>
    <row r="37" spans="2:5" x14ac:dyDescent="0.55000000000000004">
      <c r="B37" s="14">
        <v>35</v>
      </c>
      <c r="C37" s="15" t="s">
        <v>334</v>
      </c>
      <c r="D37" s="15" t="s">
        <v>335</v>
      </c>
      <c r="E37" s="15" t="s">
        <v>336</v>
      </c>
    </row>
    <row r="38" spans="2:5" x14ac:dyDescent="0.55000000000000004">
      <c r="B38" s="14">
        <v>36</v>
      </c>
      <c r="C38" s="14" t="s">
        <v>37</v>
      </c>
      <c r="D38" s="14" t="s">
        <v>74</v>
      </c>
      <c r="E38" s="14" t="s">
        <v>75</v>
      </c>
    </row>
    <row r="39" spans="2:5" x14ac:dyDescent="0.55000000000000004">
      <c r="B39" s="14">
        <v>37</v>
      </c>
      <c r="C39" s="14" t="s">
        <v>29</v>
      </c>
      <c r="D39" s="14" t="s">
        <v>68</v>
      </c>
      <c r="E39" s="14" t="s">
        <v>69</v>
      </c>
    </row>
    <row r="40" spans="2:5" x14ac:dyDescent="0.55000000000000004">
      <c r="B40" s="14">
        <v>38</v>
      </c>
      <c r="C40" s="14" t="s">
        <v>36</v>
      </c>
      <c r="D40" s="14" t="s">
        <v>153</v>
      </c>
      <c r="E40" s="14" t="s">
        <v>217</v>
      </c>
    </row>
    <row r="41" spans="2:5" x14ac:dyDescent="0.55000000000000004">
      <c r="B41" s="14">
        <v>39</v>
      </c>
      <c r="C41" s="14" t="s">
        <v>37</v>
      </c>
      <c r="D41" s="14" t="s">
        <v>151</v>
      </c>
      <c r="E41" s="14" t="s">
        <v>215</v>
      </c>
    </row>
    <row r="42" spans="2:5" x14ac:dyDescent="0.55000000000000004">
      <c r="B42" s="14">
        <v>40</v>
      </c>
      <c r="C42" s="14" t="s">
        <v>37</v>
      </c>
      <c r="D42" s="14" t="s">
        <v>70</v>
      </c>
      <c r="E42" s="14" t="s">
        <v>71</v>
      </c>
    </row>
    <row r="43" spans="2:5" x14ac:dyDescent="0.55000000000000004">
      <c r="B43" s="14">
        <v>41</v>
      </c>
      <c r="C43" s="14" t="s">
        <v>28</v>
      </c>
      <c r="D43" s="14" t="s">
        <v>155</v>
      </c>
      <c r="E43" s="14" t="s">
        <v>219</v>
      </c>
    </row>
    <row r="44" spans="2:5" x14ac:dyDescent="0.55000000000000004">
      <c r="B44" s="14">
        <v>42</v>
      </c>
      <c r="C44" s="14" t="s">
        <v>36</v>
      </c>
      <c r="D44" s="14" t="s">
        <v>156</v>
      </c>
      <c r="E44" s="14" t="s">
        <v>220</v>
      </c>
    </row>
    <row r="45" spans="2:5" x14ac:dyDescent="0.55000000000000004">
      <c r="B45" s="14">
        <v>43</v>
      </c>
      <c r="C45" s="14" t="s">
        <v>32</v>
      </c>
      <c r="D45" s="14" t="s">
        <v>157</v>
      </c>
      <c r="E45" s="14" t="s">
        <v>221</v>
      </c>
    </row>
    <row r="46" spans="2:5" x14ac:dyDescent="0.55000000000000004">
      <c r="B46" s="14">
        <v>44</v>
      </c>
      <c r="C46" s="14" t="s">
        <v>40</v>
      </c>
      <c r="D46" s="14" t="s">
        <v>158</v>
      </c>
      <c r="E46" s="14" t="s">
        <v>222</v>
      </c>
    </row>
    <row r="47" spans="2:5" x14ac:dyDescent="0.55000000000000004">
      <c r="B47" s="14">
        <v>45</v>
      </c>
      <c r="C47" s="14" t="s">
        <v>33</v>
      </c>
      <c r="D47" s="14" t="s">
        <v>159</v>
      </c>
      <c r="E47" s="14" t="s">
        <v>223</v>
      </c>
    </row>
    <row r="48" spans="2:5" x14ac:dyDescent="0.55000000000000004">
      <c r="B48" s="14">
        <v>46</v>
      </c>
      <c r="C48" s="14" t="s">
        <v>124</v>
      </c>
      <c r="D48" s="14" t="s">
        <v>78</v>
      </c>
      <c r="E48" s="14" t="s">
        <v>79</v>
      </c>
    </row>
    <row r="49" spans="2:5" x14ac:dyDescent="0.55000000000000004">
      <c r="B49" s="14">
        <v>47</v>
      </c>
      <c r="C49" s="14" t="s">
        <v>26</v>
      </c>
      <c r="D49" s="14" t="s">
        <v>72</v>
      </c>
      <c r="E49" s="14" t="s">
        <v>73</v>
      </c>
    </row>
    <row r="50" spans="2:5" x14ac:dyDescent="0.55000000000000004">
      <c r="B50" s="14">
        <v>48</v>
      </c>
      <c r="C50" s="14" t="s">
        <v>37</v>
      </c>
      <c r="D50" s="14" t="s">
        <v>160</v>
      </c>
      <c r="E50" s="14" t="s">
        <v>224</v>
      </c>
    </row>
    <row r="51" spans="2:5" x14ac:dyDescent="0.55000000000000004">
      <c r="B51" s="14">
        <v>49</v>
      </c>
      <c r="C51" s="14" t="s">
        <v>37</v>
      </c>
      <c r="D51" s="14" t="s">
        <v>118</v>
      </c>
      <c r="E51" s="14" t="s">
        <v>119</v>
      </c>
    </row>
    <row r="52" spans="2:5" x14ac:dyDescent="0.55000000000000004">
      <c r="B52" s="14">
        <v>50</v>
      </c>
      <c r="C52" s="14" t="s">
        <v>40</v>
      </c>
      <c r="D52" s="14" t="s">
        <v>161</v>
      </c>
      <c r="E52" s="14" t="s">
        <v>225</v>
      </c>
    </row>
    <row r="53" spans="2:5" x14ac:dyDescent="0.55000000000000004">
      <c r="B53" s="14">
        <v>51</v>
      </c>
      <c r="C53" s="14" t="s">
        <v>33</v>
      </c>
      <c r="D53" s="14" t="s">
        <v>162</v>
      </c>
      <c r="E53" s="14" t="s">
        <v>226</v>
      </c>
    </row>
    <row r="54" spans="2:5" x14ac:dyDescent="0.55000000000000004">
      <c r="B54" s="14">
        <v>52</v>
      </c>
      <c r="C54" s="14" t="s">
        <v>26</v>
      </c>
      <c r="D54" s="14" t="s">
        <v>76</v>
      </c>
      <c r="E54" s="14" t="s">
        <v>77</v>
      </c>
    </row>
    <row r="55" spans="2:5" x14ac:dyDescent="0.55000000000000004">
      <c r="B55" s="14">
        <v>53</v>
      </c>
      <c r="C55" s="14" t="s">
        <v>37</v>
      </c>
      <c r="D55" s="14" t="s">
        <v>163</v>
      </c>
      <c r="E55" s="14" t="s">
        <v>227</v>
      </c>
    </row>
    <row r="56" spans="2:5" x14ac:dyDescent="0.55000000000000004">
      <c r="B56" s="14">
        <v>54</v>
      </c>
      <c r="C56" s="14" t="s">
        <v>29</v>
      </c>
      <c r="D56" s="14" t="s">
        <v>80</v>
      </c>
      <c r="E56" s="14" t="s">
        <v>81</v>
      </c>
    </row>
    <row r="57" spans="2:5" x14ac:dyDescent="0.55000000000000004">
      <c r="B57" s="14">
        <v>55</v>
      </c>
      <c r="C57" s="14" t="s">
        <v>33</v>
      </c>
      <c r="D57" s="14" t="s">
        <v>164</v>
      </c>
      <c r="E57" s="14" t="s">
        <v>228</v>
      </c>
    </row>
    <row r="58" spans="2:5" x14ac:dyDescent="0.55000000000000004">
      <c r="B58" s="14">
        <v>56</v>
      </c>
      <c r="C58" s="14" t="s">
        <v>124</v>
      </c>
      <c r="D58" s="14" t="s">
        <v>165</v>
      </c>
      <c r="E58" s="14" t="s">
        <v>229</v>
      </c>
    </row>
    <row r="59" spans="2:5" x14ac:dyDescent="0.55000000000000004">
      <c r="B59" s="14">
        <v>57</v>
      </c>
      <c r="C59" s="14" t="s">
        <v>124</v>
      </c>
      <c r="D59" s="14" t="s">
        <v>166</v>
      </c>
      <c r="E59" s="14" t="s">
        <v>230</v>
      </c>
    </row>
    <row r="60" spans="2:5" x14ac:dyDescent="0.55000000000000004">
      <c r="B60" s="14">
        <v>58</v>
      </c>
      <c r="C60" s="14" t="s">
        <v>31</v>
      </c>
      <c r="D60" s="14" t="s">
        <v>167</v>
      </c>
      <c r="E60" s="14" t="s">
        <v>231</v>
      </c>
    </row>
    <row r="61" spans="2:5" x14ac:dyDescent="0.55000000000000004">
      <c r="B61" s="14">
        <v>59</v>
      </c>
      <c r="C61" s="14" t="s">
        <v>27</v>
      </c>
      <c r="D61" s="14" t="s">
        <v>168</v>
      </c>
      <c r="E61" s="14" t="s">
        <v>232</v>
      </c>
    </row>
    <row r="62" spans="2:5" x14ac:dyDescent="0.55000000000000004">
      <c r="B62" s="14">
        <v>60</v>
      </c>
      <c r="C62" s="14" t="s">
        <v>33</v>
      </c>
      <c r="D62" s="14" t="s">
        <v>169</v>
      </c>
      <c r="E62" s="14" t="s">
        <v>233</v>
      </c>
    </row>
    <row r="63" spans="2:5" x14ac:dyDescent="0.55000000000000004">
      <c r="B63" s="14">
        <v>61</v>
      </c>
      <c r="C63" s="14" t="s">
        <v>33</v>
      </c>
      <c r="D63" s="14" t="s">
        <v>82</v>
      </c>
      <c r="E63" s="14" t="s">
        <v>83</v>
      </c>
    </row>
    <row r="64" spans="2:5" x14ac:dyDescent="0.55000000000000004">
      <c r="B64" s="14">
        <v>62</v>
      </c>
      <c r="C64" s="14" t="s">
        <v>337</v>
      </c>
      <c r="D64" s="14" t="s">
        <v>338</v>
      </c>
      <c r="E64" s="14" t="s">
        <v>339</v>
      </c>
    </row>
    <row r="65" spans="2:5" x14ac:dyDescent="0.55000000000000004">
      <c r="B65" s="14">
        <v>63</v>
      </c>
      <c r="C65" s="14" t="s">
        <v>33</v>
      </c>
      <c r="D65" s="14" t="s">
        <v>170</v>
      </c>
      <c r="E65" s="14" t="s">
        <v>234</v>
      </c>
    </row>
    <row r="66" spans="2:5" x14ac:dyDescent="0.55000000000000004">
      <c r="B66" s="14">
        <v>64</v>
      </c>
      <c r="C66" s="14" t="s">
        <v>125</v>
      </c>
      <c r="D66" s="14" t="s">
        <v>171</v>
      </c>
      <c r="E66" s="14" t="s">
        <v>235</v>
      </c>
    </row>
    <row r="67" spans="2:5" x14ac:dyDescent="0.55000000000000004">
      <c r="B67" s="14">
        <v>65</v>
      </c>
      <c r="C67" s="14" t="s">
        <v>32</v>
      </c>
      <c r="D67" s="14" t="s">
        <v>87</v>
      </c>
      <c r="E67" s="14" t="s">
        <v>88</v>
      </c>
    </row>
    <row r="68" spans="2:5" x14ac:dyDescent="0.55000000000000004">
      <c r="B68" s="14">
        <v>66</v>
      </c>
      <c r="C68" s="14" t="s">
        <v>340</v>
      </c>
      <c r="D68" s="14" t="s">
        <v>172</v>
      </c>
      <c r="E68" s="14" t="s">
        <v>236</v>
      </c>
    </row>
    <row r="69" spans="2:5" x14ac:dyDescent="0.55000000000000004">
      <c r="B69" s="14">
        <v>67</v>
      </c>
      <c r="C69" s="14" t="s">
        <v>37</v>
      </c>
      <c r="D69" s="14" t="s">
        <v>173</v>
      </c>
      <c r="E69" s="14" t="s">
        <v>86</v>
      </c>
    </row>
    <row r="70" spans="2:5" x14ac:dyDescent="0.55000000000000004">
      <c r="B70" s="14">
        <v>68</v>
      </c>
      <c r="C70" s="14" t="s">
        <v>39</v>
      </c>
      <c r="D70" s="14" t="s">
        <v>174</v>
      </c>
      <c r="E70" s="14" t="s">
        <v>237</v>
      </c>
    </row>
    <row r="71" spans="2:5" x14ac:dyDescent="0.55000000000000004">
      <c r="B71" s="14">
        <v>69</v>
      </c>
      <c r="C71" s="14" t="s">
        <v>27</v>
      </c>
      <c r="D71" s="14" t="s">
        <v>175</v>
      </c>
      <c r="E71" s="14" t="s">
        <v>238</v>
      </c>
    </row>
    <row r="72" spans="2:5" x14ac:dyDescent="0.55000000000000004">
      <c r="B72" s="14">
        <v>70</v>
      </c>
      <c r="C72" s="14" t="s">
        <v>127</v>
      </c>
      <c r="D72" s="14" t="s">
        <v>176</v>
      </c>
      <c r="E72" s="14" t="s">
        <v>239</v>
      </c>
    </row>
    <row r="73" spans="2:5" x14ac:dyDescent="0.55000000000000004">
      <c r="B73" s="14">
        <v>71</v>
      </c>
      <c r="C73" s="14" t="s">
        <v>33</v>
      </c>
      <c r="D73" s="14" t="s">
        <v>89</v>
      </c>
      <c r="E73" s="14" t="s">
        <v>90</v>
      </c>
    </row>
    <row r="74" spans="2:5" x14ac:dyDescent="0.55000000000000004">
      <c r="B74" s="14">
        <v>72</v>
      </c>
      <c r="C74" s="14" t="s">
        <v>341</v>
      </c>
      <c r="D74" s="14" t="s">
        <v>342</v>
      </c>
      <c r="E74" s="15" t="s">
        <v>343</v>
      </c>
    </row>
    <row r="75" spans="2:5" x14ac:dyDescent="0.55000000000000004">
      <c r="B75" s="14">
        <v>73</v>
      </c>
      <c r="C75" s="15" t="s">
        <v>344</v>
      </c>
      <c r="D75" s="15" t="s">
        <v>345</v>
      </c>
      <c r="E75" s="15" t="s">
        <v>346</v>
      </c>
    </row>
    <row r="76" spans="2:5" x14ac:dyDescent="0.55000000000000004">
      <c r="B76" s="14">
        <v>74</v>
      </c>
      <c r="C76" s="14" t="s">
        <v>37</v>
      </c>
      <c r="D76" s="14" t="s">
        <v>347</v>
      </c>
      <c r="E76" s="14" t="s">
        <v>348</v>
      </c>
    </row>
    <row r="77" spans="2:5" x14ac:dyDescent="0.55000000000000004">
      <c r="B77" s="14">
        <v>75</v>
      </c>
      <c r="C77" s="14" t="s">
        <v>124</v>
      </c>
      <c r="D77" s="14" t="s">
        <v>349</v>
      </c>
      <c r="E77" s="14" t="s">
        <v>350</v>
      </c>
    </row>
    <row r="78" spans="2:5" x14ac:dyDescent="0.55000000000000004">
      <c r="B78" s="14">
        <v>76</v>
      </c>
      <c r="C78" s="14" t="s">
        <v>30</v>
      </c>
      <c r="D78" s="14" t="s">
        <v>177</v>
      </c>
      <c r="E78" s="14" t="s">
        <v>240</v>
      </c>
    </row>
    <row r="79" spans="2:5" x14ac:dyDescent="0.55000000000000004">
      <c r="B79" s="14">
        <v>77</v>
      </c>
      <c r="C79" s="14" t="s">
        <v>40</v>
      </c>
      <c r="D79" s="14" t="s">
        <v>178</v>
      </c>
      <c r="E79" s="14" t="s">
        <v>241</v>
      </c>
    </row>
    <row r="80" spans="2:5" x14ac:dyDescent="0.55000000000000004">
      <c r="B80" s="14">
        <v>78</v>
      </c>
      <c r="C80" s="14" t="s">
        <v>31</v>
      </c>
      <c r="D80" s="14" t="s">
        <v>91</v>
      </c>
      <c r="E80" s="14" t="s">
        <v>92</v>
      </c>
    </row>
    <row r="81" spans="2:5" x14ac:dyDescent="0.55000000000000004">
      <c r="B81" s="14">
        <v>79</v>
      </c>
      <c r="C81" s="14" t="s">
        <v>25</v>
      </c>
      <c r="D81" s="14" t="s">
        <v>179</v>
      </c>
      <c r="E81" s="14" t="s">
        <v>242</v>
      </c>
    </row>
    <row r="82" spans="2:5" x14ac:dyDescent="0.55000000000000004">
      <c r="B82" s="14">
        <v>80</v>
      </c>
      <c r="C82" s="14" t="s">
        <v>40</v>
      </c>
      <c r="D82" s="14" t="s">
        <v>180</v>
      </c>
      <c r="E82" s="14" t="s">
        <v>243</v>
      </c>
    </row>
    <row r="83" spans="2:5" x14ac:dyDescent="0.55000000000000004">
      <c r="B83" s="14">
        <v>81</v>
      </c>
      <c r="C83" s="14" t="s">
        <v>126</v>
      </c>
      <c r="D83" s="14" t="s">
        <v>181</v>
      </c>
      <c r="E83" s="14" t="s">
        <v>244</v>
      </c>
    </row>
    <row r="84" spans="2:5" x14ac:dyDescent="0.55000000000000004">
      <c r="B84" s="14">
        <v>82</v>
      </c>
      <c r="C84" s="14" t="s">
        <v>37</v>
      </c>
      <c r="D84" s="14" t="s">
        <v>182</v>
      </c>
      <c r="E84" s="14" t="s">
        <v>245</v>
      </c>
    </row>
    <row r="85" spans="2:5" x14ac:dyDescent="0.55000000000000004">
      <c r="B85" s="14">
        <v>83</v>
      </c>
      <c r="C85" s="14" t="s">
        <v>33</v>
      </c>
      <c r="D85" s="14" t="s">
        <v>97</v>
      </c>
      <c r="E85" s="14" t="s">
        <v>98</v>
      </c>
    </row>
    <row r="86" spans="2:5" x14ac:dyDescent="0.55000000000000004">
      <c r="B86" s="14">
        <v>84</v>
      </c>
      <c r="C86" s="14" t="s">
        <v>38</v>
      </c>
      <c r="D86" s="14" t="s">
        <v>99</v>
      </c>
      <c r="E86" s="14" t="s">
        <v>100</v>
      </c>
    </row>
    <row r="87" spans="2:5" x14ac:dyDescent="0.55000000000000004">
      <c r="B87" s="14">
        <v>85</v>
      </c>
      <c r="C87" s="14" t="s">
        <v>33</v>
      </c>
      <c r="D87" s="14" t="s">
        <v>101</v>
      </c>
      <c r="E87" s="14" t="s">
        <v>102</v>
      </c>
    </row>
    <row r="88" spans="2:5" x14ac:dyDescent="0.55000000000000004">
      <c r="B88" s="14">
        <v>86</v>
      </c>
      <c r="C88" s="14" t="s">
        <v>34</v>
      </c>
      <c r="D88" s="14" t="s">
        <v>183</v>
      </c>
      <c r="E88" s="14" t="s">
        <v>246</v>
      </c>
    </row>
    <row r="89" spans="2:5" x14ac:dyDescent="0.55000000000000004">
      <c r="B89" s="14">
        <v>87</v>
      </c>
      <c r="C89" s="14" t="s">
        <v>29</v>
      </c>
      <c r="D89" s="14" t="s">
        <v>184</v>
      </c>
      <c r="E89" s="14" t="s">
        <v>247</v>
      </c>
    </row>
    <row r="90" spans="2:5" x14ac:dyDescent="0.55000000000000004">
      <c r="B90" s="14">
        <v>88</v>
      </c>
      <c r="C90" s="14" t="s">
        <v>30</v>
      </c>
      <c r="D90" s="14" t="s">
        <v>185</v>
      </c>
      <c r="E90" s="14" t="s">
        <v>248</v>
      </c>
    </row>
    <row r="91" spans="2:5" x14ac:dyDescent="0.55000000000000004">
      <c r="B91" s="14">
        <v>89</v>
      </c>
      <c r="C91" s="14" t="s">
        <v>128</v>
      </c>
      <c r="D91" s="14" t="s">
        <v>186</v>
      </c>
      <c r="E91" s="14" t="s">
        <v>249</v>
      </c>
    </row>
    <row r="92" spans="2:5" x14ac:dyDescent="0.55000000000000004">
      <c r="B92" s="14">
        <v>90</v>
      </c>
      <c r="C92" s="14" t="s">
        <v>124</v>
      </c>
      <c r="D92" s="14" t="s">
        <v>187</v>
      </c>
      <c r="E92" s="14" t="s">
        <v>250</v>
      </c>
    </row>
    <row r="93" spans="2:5" x14ac:dyDescent="0.55000000000000004">
      <c r="B93" s="14">
        <v>91</v>
      </c>
      <c r="C93" s="14" t="s">
        <v>33</v>
      </c>
      <c r="D93" s="14" t="s">
        <v>105</v>
      </c>
      <c r="E93" s="14" t="s">
        <v>106</v>
      </c>
    </row>
    <row r="94" spans="2:5" x14ac:dyDescent="0.55000000000000004">
      <c r="B94" s="14">
        <v>92</v>
      </c>
      <c r="C94" s="14" t="s">
        <v>26</v>
      </c>
      <c r="D94" s="14" t="s">
        <v>188</v>
      </c>
      <c r="E94" s="14" t="s">
        <v>251</v>
      </c>
    </row>
    <row r="95" spans="2:5" x14ac:dyDescent="0.55000000000000004">
      <c r="B95" s="14">
        <v>93</v>
      </c>
      <c r="C95" s="14" t="s">
        <v>33</v>
      </c>
      <c r="D95" s="14" t="s">
        <v>189</v>
      </c>
      <c r="E95" s="14" t="s">
        <v>252</v>
      </c>
    </row>
    <row r="96" spans="2:5" x14ac:dyDescent="0.55000000000000004">
      <c r="B96" s="14">
        <v>94</v>
      </c>
      <c r="C96" s="14" t="s">
        <v>31</v>
      </c>
      <c r="D96" s="14" t="s">
        <v>190</v>
      </c>
      <c r="E96" s="14" t="s">
        <v>253</v>
      </c>
    </row>
    <row r="97" spans="2:5" x14ac:dyDescent="0.55000000000000004">
      <c r="B97" s="14">
        <v>95</v>
      </c>
      <c r="C97" s="14" t="s">
        <v>33</v>
      </c>
      <c r="D97" s="14" t="s">
        <v>191</v>
      </c>
      <c r="E97" s="14" t="s">
        <v>254</v>
      </c>
    </row>
    <row r="98" spans="2:5" x14ac:dyDescent="0.55000000000000004">
      <c r="B98" s="14">
        <v>96</v>
      </c>
      <c r="C98" s="14" t="s">
        <v>125</v>
      </c>
      <c r="D98" s="14" t="s">
        <v>192</v>
      </c>
      <c r="E98" s="14" t="s">
        <v>255</v>
      </c>
    </row>
    <row r="99" spans="2:5" x14ac:dyDescent="0.55000000000000004">
      <c r="B99" s="14">
        <v>97</v>
      </c>
      <c r="C99" s="14" t="s">
        <v>26</v>
      </c>
      <c r="D99" s="14" t="s">
        <v>193</v>
      </c>
      <c r="E99" s="14" t="s">
        <v>256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使い方</vt:lpstr>
      <vt:lpstr>フィジーク1</vt:lpstr>
      <vt:lpstr>フィジーク２</vt:lpstr>
      <vt:lpstr>フィジーク３</vt:lpstr>
      <vt:lpstr>ボディ</vt:lpstr>
      <vt:lpstr>団体得点データ</vt:lpstr>
      <vt:lpstr>団体得点集計</vt:lpstr>
      <vt:lpstr>団体得点集計（ボディ）</vt:lpstr>
      <vt:lpstr>エントリー表（フィジーク）</vt:lpstr>
      <vt:lpstr>エントリー表（ボディ）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馬場研究室</dc:creator>
  <cp:keywords/>
  <dc:description/>
  <cp:lastModifiedBy>s yachi</cp:lastModifiedBy>
  <cp:revision/>
  <dcterms:created xsi:type="dcterms:W3CDTF">2015-06-05T18:17:20Z</dcterms:created>
  <dcterms:modified xsi:type="dcterms:W3CDTF">2023-09-25T04:02:40Z</dcterms:modified>
  <cp:category/>
  <cp:contentStatus/>
</cp:coreProperties>
</file>